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1"/>
  </bookViews>
  <sheets>
    <sheet name="TUT2008-2" sheetId="1" r:id="rId1"/>
    <sheet name="TUT2008-1 (2)" sheetId="2" r:id="rId2"/>
  </sheets>
  <definedNames>
    <definedName name="PRINT_AREA_MI" localSheetId="1">'TUT2008-1 (2)'!$A$164:$B$233</definedName>
    <definedName name="PRINT_AREA_MI">'TUT2008-2'!$A$155:$B$222</definedName>
    <definedName name="Print_Area_MI" localSheetId="1">'TUT2008-1 (2)'!$A$164:$B$233</definedName>
    <definedName name="Print_Area_MI" localSheetId="0">'TUT2008-2'!$A$155:$B$222</definedName>
    <definedName name="_xlnm.Print_Area" localSheetId="1">'TUT2008-1 (2)'!$A$1:$F$233</definedName>
    <definedName name="_xlnm.Print_Area" localSheetId="0">'TUT2008-2'!$A$1:$I$222</definedName>
    <definedName name="_xlnm.Print_Area">'TUT2008-2'!$A$155:$B$222</definedName>
  </definedNames>
  <calcPr fullCalcOnLoad="1"/>
</workbook>
</file>

<file path=xl/sharedStrings.xml><?xml version="1.0" encoding="utf-8"?>
<sst xmlns="http://schemas.openxmlformats.org/spreadsheetml/2006/main" count="488" uniqueCount="225">
  <si>
    <t xml:space="preserve"> </t>
  </si>
  <si>
    <t>(TON)</t>
  </si>
  <si>
    <t>3.TAHMİN</t>
  </si>
  <si>
    <t xml:space="preserve"> A)HUBUBAT</t>
  </si>
  <si>
    <t xml:space="preserve">   3-ÇAVDAR</t>
  </si>
  <si>
    <t xml:space="preserve">   4-YULAF</t>
  </si>
  <si>
    <t xml:space="preserve">   5-KAPLICA</t>
  </si>
  <si>
    <t xml:space="preserve">   6-MISIR</t>
  </si>
  <si>
    <t xml:space="preserve">   7-DARI</t>
  </si>
  <si>
    <t xml:space="preserve">   8-ÇELTİK</t>
  </si>
  <si>
    <t xml:space="preserve">   9-KUŞYEMİ</t>
  </si>
  <si>
    <t xml:space="preserve"> B)BAKLİYAT</t>
  </si>
  <si>
    <t xml:space="preserve">   2-BEZELYE</t>
  </si>
  <si>
    <t xml:space="preserve">   3-NOHUT</t>
  </si>
  <si>
    <t xml:space="preserve">   4-FASULYE</t>
  </si>
  <si>
    <t xml:space="preserve">   5-MERCİMEK (KIRMIZI)</t>
  </si>
  <si>
    <t xml:space="preserve"> C)DİĞER TARLA ÜRÜNLERİ</t>
  </si>
  <si>
    <t xml:space="preserve"> a-ENDÜSTRİYEL BİTKİLER</t>
  </si>
  <si>
    <t xml:space="preserve">   1-TÜTÜN</t>
  </si>
  <si>
    <t xml:space="preserve">   2-ŞEKER PANCARI</t>
  </si>
  <si>
    <t xml:space="preserve"> b-YAĞLI TOHUMLAR</t>
  </si>
  <si>
    <t xml:space="preserve">   2-SUSAM</t>
  </si>
  <si>
    <t xml:space="preserve">   4-KETEN (TOHUMU)</t>
  </si>
  <si>
    <t xml:space="preserve">   5-KENEVİR (TOHUMU)</t>
  </si>
  <si>
    <t xml:space="preserve">   7-SOYA</t>
  </si>
  <si>
    <t xml:space="preserve">   8-ASPİR</t>
  </si>
  <si>
    <t xml:space="preserve"> c-YUMRU BİTKİLER</t>
  </si>
  <si>
    <t xml:space="preserve">   2-SARMISAK (KURU)</t>
  </si>
  <si>
    <t xml:space="preserve"> D)MEYVELER</t>
  </si>
  <si>
    <t xml:space="preserve"> a-YUMUŞAK ÇEKİRDEKLİLER</t>
  </si>
  <si>
    <t xml:space="preserve">   1-ARMUT</t>
  </si>
  <si>
    <t xml:space="preserve">   2-AYVA</t>
  </si>
  <si>
    <t xml:space="preserve"> b-TAŞ ÇEKİRDEKLİLER</t>
  </si>
  <si>
    <t xml:space="preserve">   1-ERİK</t>
  </si>
  <si>
    <t xml:space="preserve">   2-İĞDE</t>
  </si>
  <si>
    <t xml:space="preserve">   3-KAYISI</t>
  </si>
  <si>
    <t xml:space="preserve">   4-KIZILCIK</t>
  </si>
  <si>
    <t xml:space="preserve">   5-KİRAZ</t>
  </si>
  <si>
    <t xml:space="preserve">   7-VİŞNE</t>
  </si>
  <si>
    <t xml:space="preserve">   8-ZERDALİ</t>
  </si>
  <si>
    <t xml:space="preserve">   5-TURUNÇ</t>
  </si>
  <si>
    <t xml:space="preserve"> d-SERT KABUKLULAR</t>
  </si>
  <si>
    <t xml:space="preserve">   1-ANTEP FISTIĞI</t>
  </si>
  <si>
    <t xml:space="preserve">   2-BADEM</t>
  </si>
  <si>
    <t xml:space="preserve">   3-CEVİZ</t>
  </si>
  <si>
    <t xml:space="preserve">   4-FINDIK</t>
  </si>
  <si>
    <t xml:space="preserve">   5-KESTANE</t>
  </si>
  <si>
    <t xml:space="preserve"> e-ÜZÜMSÜ MEYVELER</t>
  </si>
  <si>
    <t xml:space="preserve">   9-KİVİ</t>
  </si>
  <si>
    <t xml:space="preserve">  10-AVAKADO</t>
  </si>
  <si>
    <t xml:space="preserve">  11-AHUDUDU</t>
  </si>
  <si>
    <t xml:space="preserve"> E)SEBZELER</t>
  </si>
  <si>
    <t xml:space="preserve"> a-YAPRAĞI YENEN SEBZELER</t>
  </si>
  <si>
    <t xml:space="preserve">   1-LAHANA (BAŞ)</t>
  </si>
  <si>
    <t xml:space="preserve"> b-MEYVESİ YENEN SEBZELER</t>
  </si>
  <si>
    <t xml:space="preserve"> c-BAKLAGİL SEBZELERİ</t>
  </si>
  <si>
    <t xml:space="preserve">   1-FASULYE</t>
  </si>
  <si>
    <t xml:space="preserve">   2-BÖRÜLCE</t>
  </si>
  <si>
    <t xml:space="preserve">   3-BEZELYE</t>
  </si>
  <si>
    <t xml:space="preserve">   4-BAKLA</t>
  </si>
  <si>
    <t xml:space="preserve">   5-BARBUNYA</t>
  </si>
  <si>
    <t xml:space="preserve"> d-SOĞANSI,YUMRU,KÖK SEB.</t>
  </si>
  <si>
    <t xml:space="preserve">   1-SARMISAK (TAZE)</t>
  </si>
  <si>
    <t xml:space="preserve"> e-DİĞER SEBZELER   </t>
  </si>
  <si>
    <t xml:space="preserve">   1-KARNIBAHAR</t>
  </si>
  <si>
    <t xml:space="preserve">    TARIMSAL ÜRÜNLERİN ÜRETİM MİKTARLARI </t>
  </si>
  <si>
    <t xml:space="preserve">   1-BUĞDAY (Toplam)</t>
  </si>
  <si>
    <t xml:space="preserve">       Buğday (Durum)</t>
  </si>
  <si>
    <t xml:space="preserve">       Buğday (Diğer)</t>
  </si>
  <si>
    <t xml:space="preserve">       Arpa (Biralık)</t>
  </si>
  <si>
    <t xml:space="preserve">       Arpa (Diğer)</t>
  </si>
  <si>
    <t xml:space="preserve">       Ayçiçeği (Yağlık)</t>
  </si>
  <si>
    <t xml:space="preserve">       Ayçiçeği (Çerezlik)</t>
  </si>
  <si>
    <t xml:space="preserve">       Tatlı Patates</t>
  </si>
  <si>
    <t xml:space="preserve">       Patates (Diğer)</t>
  </si>
  <si>
    <t xml:space="preserve">   9-KOLZA (KANOLA)</t>
  </si>
  <si>
    <t xml:space="preserve">   7-BÖRÜLCE</t>
  </si>
  <si>
    <t xml:space="preserve">   8-FİĞ</t>
  </si>
  <si>
    <t xml:space="preserve">   9-BURÇAK</t>
  </si>
  <si>
    <t xml:space="preserve">   3-PAMUK (KÜTLÜ)</t>
  </si>
  <si>
    <t xml:space="preserve">   4-KETEN (LİF)</t>
  </si>
  <si>
    <t xml:space="preserve">   5-KENEVİR (LİF)</t>
  </si>
  <si>
    <t xml:space="preserve">   1-AYÇİÇEĞİ (Toplam)</t>
  </si>
  <si>
    <t xml:space="preserve">   3-SOĞAN (TAZE)</t>
  </si>
  <si>
    <t xml:space="preserve">   4-SOĞAN (KURU)</t>
  </si>
  <si>
    <t xml:space="preserve">   5-HAVUÇ</t>
  </si>
  <si>
    <t xml:space="preserve">   1-PATATES</t>
  </si>
  <si>
    <t xml:space="preserve">   2-HAYVAN PANCARI</t>
  </si>
  <si>
    <t xml:space="preserve">   3-YERELMASI</t>
  </si>
  <si>
    <t xml:space="preserve">   6-TURP (BAYIR)</t>
  </si>
  <si>
    <t xml:space="preserve">   7-TURP (KIRMIZI)</t>
  </si>
  <si>
    <t xml:space="preserve">   8-PANCAR (KIRMIZI)</t>
  </si>
  <si>
    <t xml:space="preserve">   9-ŞALGAM</t>
  </si>
  <si>
    <t xml:space="preserve">   2-BROKOLİ</t>
  </si>
  <si>
    <t xml:space="preserve">   3-KUŞKONMAZ</t>
  </si>
  <si>
    <t xml:space="preserve">   1-KABAK (SAKIZ)</t>
  </si>
  <si>
    <t xml:space="preserve">   2-BALKABAĞI</t>
  </si>
  <si>
    <t xml:space="preserve"> 10-MAHLUT</t>
  </si>
  <si>
    <t xml:space="preserve">       Elma (Golden)</t>
  </si>
  <si>
    <t xml:space="preserve">   3-ELMA (Toplam)</t>
  </si>
  <si>
    <t xml:space="preserve">       Elma (Starkin)</t>
  </si>
  <si>
    <t xml:space="preserve">       Elma (Amasya)</t>
  </si>
  <si>
    <t xml:space="preserve">       Elma (Grannysmith)</t>
  </si>
  <si>
    <t xml:space="preserve">       Elma (Diğer)</t>
  </si>
  <si>
    <t xml:space="preserve">   6-ŞEFTALİ (Toplam)</t>
  </si>
  <si>
    <t xml:space="preserve">       Şeftali (Nektarin)</t>
  </si>
  <si>
    <t xml:space="preserve">       Şeftali (Diğer)</t>
  </si>
  <si>
    <t xml:space="preserve">       Zeytin (Sofralık)</t>
  </si>
  <si>
    <t xml:space="preserve">       Portakal (Washington)</t>
  </si>
  <si>
    <t xml:space="preserve">       Portakal (Yafa)</t>
  </si>
  <si>
    <t xml:space="preserve">       Portakal (Diğer)</t>
  </si>
  <si>
    <t xml:space="preserve">   1-PORTAKAL (Toplam)</t>
  </si>
  <si>
    <t xml:space="preserve">      Mandalina (Satsuma)</t>
  </si>
  <si>
    <t xml:space="preserve">   2-MANDALİNA (Toplam)</t>
  </si>
  <si>
    <t xml:space="preserve">      Mandalina (Clementine)</t>
  </si>
  <si>
    <t xml:space="preserve">      Mandalina (King)</t>
  </si>
  <si>
    <t xml:space="preserve">      Mandalina (Diğer)</t>
  </si>
  <si>
    <t xml:space="preserve">   3-LİMON</t>
  </si>
  <si>
    <t xml:space="preserve">   4-GREYFURT</t>
  </si>
  <si>
    <t xml:space="preserve">   1-ÜZÜM (Toplam)</t>
  </si>
  <si>
    <t xml:space="preserve">       Üzüm (Şaraplık)</t>
  </si>
  <si>
    <t xml:space="preserve">   2-ÇİLEK</t>
  </si>
  <si>
    <t xml:space="preserve">   3-DUT</t>
  </si>
  <si>
    <t xml:space="preserve">   4-İNCİR</t>
  </si>
  <si>
    <t xml:space="preserve">   5-KEÇİBOYNUZU</t>
  </si>
  <si>
    <t xml:space="preserve">   6-MUZ</t>
  </si>
  <si>
    <t xml:space="preserve">   7-NAR</t>
  </si>
  <si>
    <t xml:space="preserve">   8-TRABZON HURMASI</t>
  </si>
  <si>
    <t xml:space="preserve">   1-ANASON</t>
  </si>
  <si>
    <t xml:space="preserve">   2-KEKİK</t>
  </si>
  <si>
    <t xml:space="preserve">   3-KIRMIZI BİBER</t>
  </si>
  <si>
    <t xml:space="preserve">   4-KİMYON</t>
  </si>
  <si>
    <t xml:space="preserve"> g-ÇAY</t>
  </si>
  <si>
    <t xml:space="preserve"> f-TIBBİ VE KOKULU BAHARAT BİTKİLERİ</t>
  </si>
  <si>
    <t xml:space="preserve">   9-ZEYTİN (Toplam)</t>
  </si>
  <si>
    <t xml:space="preserve"> c-TURUNÇGİLLER</t>
  </si>
  <si>
    <t xml:space="preserve">   2-LAHANA (KIRMIZI)</t>
  </si>
  <si>
    <t xml:space="preserve">   3-LAHANA (YAPRAK)</t>
  </si>
  <si>
    <t xml:space="preserve">   4-LAHANA (BRÜKSEL)</t>
  </si>
  <si>
    <t xml:space="preserve">   5-KEREVİZ (SAP)</t>
  </si>
  <si>
    <t xml:space="preserve">   1-BAKLA (Toplam)</t>
  </si>
  <si>
    <t xml:space="preserve">      Bakla (Yemeklik)</t>
  </si>
  <si>
    <t xml:space="preserve">      Bakla ( Hayvan Yemi)</t>
  </si>
  <si>
    <t xml:space="preserve">       Zeytin (Yağlık)</t>
  </si>
  <si>
    <t xml:space="preserve">       Üzüm (Sofralık Çekirdekli)</t>
  </si>
  <si>
    <t xml:space="preserve">       Üzüm (Sofralık Çekirdeksiz)</t>
  </si>
  <si>
    <t xml:space="preserve">       Üzüm (Kurutmalık Çekirdekli)</t>
  </si>
  <si>
    <t xml:space="preserve">       Üzüm (Kurutmalık Çekirdeksiz)</t>
  </si>
  <si>
    <t xml:space="preserve">   4-MUŞMULA (Döngel, Beşbıyık)</t>
  </si>
  <si>
    <t xml:space="preserve">   5-YENİDÜNYA (Malta Eriği)</t>
  </si>
  <si>
    <t>2  0  0  5</t>
  </si>
  <si>
    <t>BAŞBAKANLIK TÜRKİYE İSTATİSTİK KURUMU</t>
  </si>
  <si>
    <t>Değişim</t>
  </si>
  <si>
    <t>Oranı</t>
  </si>
  <si>
    <t xml:space="preserve"> 11-SORGUM</t>
  </si>
  <si>
    <t xml:space="preserve"> 12-TRİTİKALE</t>
  </si>
  <si>
    <t xml:space="preserve"> 10-BUY</t>
  </si>
  <si>
    <t xml:space="preserve"> 11-MÜRDÜMÜK (CULBANT)</t>
  </si>
  <si>
    <t xml:space="preserve">   8-ŞERBETÇİOTU</t>
  </si>
  <si>
    <t xml:space="preserve">   7-ACIBAKLA</t>
  </si>
  <si>
    <t xml:space="preserve">   4-KABAK (ÇEREZLİK)</t>
  </si>
  <si>
    <t xml:space="preserve">   5-MANTAR (KÜLTÜR)</t>
  </si>
  <si>
    <t xml:space="preserve"> 10-KEREVİZ (KÖK)</t>
  </si>
  <si>
    <t xml:space="preserve">   6-MERCİMEK (YEŞİL)</t>
  </si>
  <si>
    <t xml:space="preserve">   6-YERFISTIĞI</t>
  </si>
  <si>
    <t xml:space="preserve">   6-HAŞHAŞ (KAPSÜL)</t>
  </si>
  <si>
    <t xml:space="preserve">   3-HAŞHAŞ (TOHUMU)</t>
  </si>
  <si>
    <t xml:space="preserve">   6-MARUL (KIVIRCIK)</t>
  </si>
  <si>
    <t xml:space="preserve">   7-MARUL (GÖBEKLİ)</t>
  </si>
  <si>
    <t xml:space="preserve">   8-MARUL (AYSBERG)</t>
  </si>
  <si>
    <t xml:space="preserve">   9-ISPANAK</t>
  </si>
  <si>
    <t xml:space="preserve"> 10-PIRASA</t>
  </si>
  <si>
    <t xml:space="preserve"> 11-PAZI</t>
  </si>
  <si>
    <t xml:space="preserve"> 12-SEMİZOTU</t>
  </si>
  <si>
    <t xml:space="preserve"> 13-ENGİNAR</t>
  </si>
  <si>
    <t xml:space="preserve"> 14-MAYDONOZ</t>
  </si>
  <si>
    <t xml:space="preserve"> 15-ROKA</t>
  </si>
  <si>
    <t xml:space="preserve"> 16-TERE</t>
  </si>
  <si>
    <t xml:space="preserve"> 17-NANE</t>
  </si>
  <si>
    <t xml:space="preserve"> 18-DEREOTU</t>
  </si>
  <si>
    <t xml:space="preserve">   3-HIYAR</t>
  </si>
  <si>
    <t xml:space="preserve">   4-ACUR</t>
  </si>
  <si>
    <t xml:space="preserve">   5-PATLICAN</t>
  </si>
  <si>
    <t xml:space="preserve">   6-BAMYA</t>
  </si>
  <si>
    <t xml:space="preserve">   7-DOMATES</t>
  </si>
  <si>
    <t xml:space="preserve">   8-BİBER (DOLMALIK)</t>
  </si>
  <si>
    <t xml:space="preserve">   9-BİBER (SİVRİ)</t>
  </si>
  <si>
    <t xml:space="preserve"> 10-BİBER (SALÇALIK)</t>
  </si>
  <si>
    <t xml:space="preserve"> 11-KARPUZ</t>
  </si>
  <si>
    <t xml:space="preserve"> 12-KAVUN</t>
  </si>
  <si>
    <t>1.TAHMİN</t>
  </si>
  <si>
    <t xml:space="preserve">   2-ARPA (Toplam)</t>
  </si>
  <si>
    <t>2  0  0  6</t>
  </si>
  <si>
    <t>2 0 0 7</t>
  </si>
  <si>
    <t>2 0 0 8</t>
  </si>
  <si>
    <t>1. TAHMİN</t>
  </si>
  <si>
    <t>(2008-1/2007-3)</t>
  </si>
  <si>
    <r>
      <t>KIRMIZI MERCİMEK:</t>
    </r>
    <r>
      <rPr>
        <sz val="8"/>
        <rFont val="Arial Tur"/>
        <family val="2"/>
      </rPr>
      <t xml:space="preserve"> Güneydoğuda yaşanan aşırı kuraklık ekiliş alanında %13 üretimde %78 azalan bir tahmin yapılmasına neden olmuştur. Özellikle Adıyaman, D.Bakır, G.antep, Ş.Urfa, Mardin, Siirt, Batman, Şırnak ve Kilis de kuraklık ve ürün değişikliği nedeniyle hem ekiliş alanları hemde üretim azalmıştır.</t>
    </r>
  </si>
  <si>
    <r>
      <t>ARPA:</t>
    </r>
    <r>
      <rPr>
        <sz val="8"/>
        <rFont val="Arial Tur"/>
        <family val="2"/>
      </rPr>
      <t xml:space="preserve"> Güneydoğu Anadolu Bölgesinde yaşanan aşırı kuraklık nedeniyle ortalama %70 (Diyarbakır %85, Mardin %90, Ş.urfa %65,
G.antep %58, Şırnak %79, Kilis %66, Batman %47 ), Doğu Anadolu Bölgesinde de yaklaşık %20 civarında üretim kayıplarının olması Türkiye üretim miktarını düşürmüştür.</t>
    </r>
  </si>
  <si>
    <r>
      <t>MISIR:</t>
    </r>
    <r>
      <rPr>
        <sz val="8"/>
        <rFont val="Arial Tur"/>
        <family val="2"/>
      </rPr>
      <t xml:space="preserve"> Bu sene yağışların ürün verimi üzerine olumlu etkisi olmuştur. Ancak 2.ürün mısırda verimin ne olacağı konusunda net tahminler yapılamamıştır. Özellikle ADANA’da ekilişlerin artması, MERSİN’de gelirinin yüksek olması nedeniyle buğday yerine mısır ekilişinin artması, SAKARYA’ da bu sene yağışların iyi gitmesi verimin yüksek olacağı yönünde tahminleri güçlendirmiştir.  </t>
    </r>
  </si>
  <si>
    <r>
      <t>ÇELTİK: E</t>
    </r>
    <r>
      <rPr>
        <sz val="8"/>
        <rFont val="Arial Tur"/>
        <family val="2"/>
      </rPr>
      <t>kilişinde ülke genelinde iklim koşullarının bu sene daha iyi olması verimin dolayısıyla üretimin artacağı konusunda tahmin
yapılmasına neden olmuştur. (Özellikle önemli miktarda çeltik üretimi yapan Edirne, Balıkesir, Samsun, Tekirdağ gibi  iller bu yönde tahmin yapmışlardır.)</t>
    </r>
  </si>
  <si>
    <r>
      <t xml:space="preserve">PAMUK: </t>
    </r>
    <r>
      <rPr>
        <sz val="8"/>
        <rFont val="Arial Tur"/>
        <family val="0"/>
      </rPr>
      <t>Ö</t>
    </r>
    <r>
      <rPr>
        <sz val="8"/>
        <rFont val="Arial Tur"/>
        <family val="2"/>
      </rPr>
      <t>zellikle Hatay ve Gaziantep de işçilik ve girdi maliyetlerinin yüksek olması, Manisa ve İzmir’de pamuk alanlarının bir kısmının domates yetiştiriciliğine kayması pamuk yetiştirme alanlarının ülke genelinde yaklaşık %9,7 daralmasına ve dolayısıyla üretimin geçen seneye göre % 9 azalacağı yönünde tahmin yapılmasına neden olmuştur</t>
    </r>
  </si>
  <si>
    <r>
      <t xml:space="preserve">AYÇİÇEĞİ: </t>
    </r>
    <r>
      <rPr>
        <sz val="8"/>
        <rFont val="Arial Tur"/>
        <family val="2"/>
      </rPr>
      <t>Özellikle ayçiçeğini önemli ölçüde yetiştiren Adana (Ceyhan), Edirne(İpsala) ve Tekirdağ’da  yağışların   bu sene iyi 
gitmesi verimin geçen seneye göre daha iyi tahmin edilmesine ve üretiminde yüksek olmasına neden olmuştur. Geçen yıla göre fiyatların yüksek olması da   üretimi   artırmıştır</t>
    </r>
  </si>
  <si>
    <r>
      <t>KOLZA (KANOLA)</t>
    </r>
    <r>
      <rPr>
        <sz val="8"/>
        <rFont val="Arial Tur"/>
        <family val="2"/>
      </rPr>
      <t>: Biodizel üretimi için ülke genelinde ekilişi primlerle desteklenmesi nedeniyle bu ürünün ekilişi cazip hale getirilmiş
ve Tarım İl Md.lerinin yaygınlaştırma çalışmalarıda ekilişi artırmıştır. Özellikle Edirne’de, İstanbul’da ve Tekirdağ’da verimin iyi, primin yüksek olması, fiyatının uygun olması, pazar sorununun olmaması nedeniyle hem yeni ekilişler hemde mevcut olanlarda artışların  söz konusu olması üretimi artırmıştır</t>
    </r>
  </si>
  <si>
    <r>
      <t>ASPİR</t>
    </r>
    <r>
      <rPr>
        <sz val="8"/>
        <rFont val="Arial Tur"/>
        <family val="2"/>
      </rPr>
      <t>: Bu üründe prim desteğinin olması Türkiye genelinde yeni ekilişlere neden olarak  aspir ekiliş alanlarının % 162 artmasına
üretiminde % 174 oranında artacağının tahmin edilmesine neden olmuştur. Özellikle Ankara-Polatlı’da, Çankırı’da, Konya’da önemli düzeyde yeni ekilişler sözkonusudur.</t>
    </r>
  </si>
  <si>
    <r>
      <t>HAVUÇ:</t>
    </r>
    <r>
      <rPr>
        <sz val="8"/>
        <rFont val="Arial Tur"/>
        <family val="2"/>
      </rPr>
      <t xml:space="preserve"> Geçen sene Pazar fiyatlarının düşük olması nedeniyle bu sene Konya Ereğli’de ekiliş alanı yaklaşık %50 azalmıştır</t>
    </r>
  </si>
  <si>
    <r>
      <t>FINDIK:</t>
    </r>
    <r>
      <rPr>
        <sz val="8"/>
        <rFont val="Arial Tur"/>
        <family val="2"/>
      </rPr>
      <t xml:space="preserve"> Geçen yıl fındık aşırı sıcak ve kuraktan etkilenmiştir. Bu yıl ise uygun hava şartları nedeniyle verim yüksektir. Giresun, Ordu gibi illerde verim yüksek olduğundan üretim  artışı beklenmektedir.</t>
    </r>
  </si>
  <si>
    <r>
      <t>ZEYTİN:</t>
    </r>
    <r>
      <rPr>
        <sz val="8"/>
        <rFont val="Arial Tur"/>
        <family val="2"/>
      </rPr>
      <t xml:space="preserve"> </t>
    </r>
    <r>
      <rPr>
        <u val="single"/>
        <sz val="8"/>
        <rFont val="Arial Tur"/>
        <family val="0"/>
      </rPr>
      <t>Sofralık</t>
    </r>
    <r>
      <rPr>
        <sz val="8"/>
        <rFont val="Arial Tur"/>
        <family val="2"/>
      </rPr>
      <t xml:space="preserve">: Adana ilinde bu yıl var yılıdır. Adıyaman’da meyveye geçiş, Bursa’da meyve tutumu iyi ve Balıkesir’de iklim uygun olduğu için verim yüksektir.
</t>
    </r>
    <r>
      <rPr>
        <u val="single"/>
        <sz val="8"/>
        <rFont val="Arial Tur"/>
        <family val="0"/>
      </rPr>
      <t>Yağlık:</t>
    </r>
    <r>
      <rPr>
        <sz val="8"/>
        <rFont val="Arial Tur"/>
        <family val="2"/>
      </rPr>
      <t xml:space="preserve"> Özellikle Aydın, Manisa ve Muğla’da geçen yıl yok yılıydı. Kuraklık ve aşırı sıcaktan etkilenmişti. Genel anlamda bu yıl var yılıdır. Fakat bu yıl Aydın ve Muğla’da dolu bir yıl olması gerekirken rekoltede %30-40 civarında düşüş tahmin edilmektedir. Geçen yıla göre rekolte tahmini iyi ama yine de beklenenin altındadır. Ayrıca körfez bölgesinde meyve tutumu iyidir. Manisa’da yeni tesisler ovalarda sulanabilir alanlarda kurulmuştur. 
</t>
    </r>
  </si>
  <si>
    <r>
      <t>DOMATES (SALÇALIK):</t>
    </r>
    <r>
      <rPr>
        <sz val="8"/>
        <rFont val="Arial Tur"/>
        <family val="2"/>
      </rPr>
      <t xml:space="preserve"> Üretimdeki artış ağırlıklı olarak Şanlıurfa Merkez ilçede modern tarıma geçilmesi sebebiyle verimin artmasının üretimde yaklaşık %220’lik artışa neden olması ve Manisa ili Salihli ilçesinde üretici tercihine bağlı olarak ekiliş alanının yaklaşık %120 artması nedenlerine bağlıdır. Bunların dışında Konya Ereğli’de Pazar fiyatlarının geçen sene iyi olması nedeniyle bu yıl ekiliş alanlarının ve sırık domates üretimine geçilmesi nedeniyle verimin artmasından dolayı üretim yaklaşık %70 artmıştır. İzmir Bergama’da geçen sene kuraklık nedeni ile verim düşük gerçekleşmiş olup bu sene ise verim artmış olduğu için üretim %33 civarlarında, Balıkesir’in Merkez, Manyas ve Sındırgı ilçelerinde geçen sene Pazar fiyatlarının iyi olması ve bu sene damla sulamaya geçilmesi nedeniyle verimin artması sebeplerinden bu ilçelerde üretim toplam yaklaşık %30 artmıştır.   
</t>
    </r>
    <r>
      <rPr>
        <b/>
        <sz val="8"/>
        <rFont val="Arial Tur"/>
        <family val="0"/>
      </rPr>
      <t>DOMATES (SOFRALIK):</t>
    </r>
    <r>
      <rPr>
        <sz val="8"/>
        <rFont val="Arial Tur"/>
        <family val="2"/>
      </rPr>
      <t xml:space="preserve"> İzmir Bergama’da geçen sene kuraklık nedeniyle düşük olan verim bu sene artmıştır, Tokat Merkez ilçede üreticinin kazançlı olması nedeniyle bu sene ekiliş alanları ve verimde artış gözlenmiştir ve Ankara Ayaş ilçesinde geçen sene hastalık nedeniyle düşük olan verim bu sene yükselmiş ve dolayısıyla tüm bu nedenler söz konusu ilçelerde üretimde artışa neden 
olmuştur. Bunun dışında Adana Karataş’ta geçen sene sofralık domatese ait olan ekiliş alanlarının bu sene kavun ve karpuza
kaydırılması nedeni ile bu ekiliş alanlarında azalma söz konusudur.
</t>
    </r>
  </si>
  <si>
    <r>
      <t>BUĞDAY:</t>
    </r>
    <r>
      <rPr>
        <sz val="8"/>
        <rFont val="Arial Tur"/>
        <family val="2"/>
      </rPr>
      <t xml:space="preserve"> Güneydoğu ve Doğu Anadolu hariç diğer bölgelerde geçen sene yaşanan kuraklığın etkilerinin kalkması ve buğday 
için nispeten iklim ve yağış miktarlarının iyi olması buğday verimini ve üretimini geçen seneye göre  bir miktar artırmıştır. </t>
    </r>
  </si>
  <si>
    <r>
      <t>KABAK(ÇEREZLİK):</t>
    </r>
    <r>
      <rPr>
        <sz val="8"/>
        <rFont val="Arial Tur"/>
        <family val="2"/>
      </rPr>
      <t xml:space="preserve"> Aksaray ili genelinde ve Kayseri Tomarza ve Yeşilhisar ilçelerinde kuraklık ve hastalık nedeniyle 2007 yılında
verim düşük olduğundan ekiliş alanları ve dolayısıyla da üretim bu de sene azalmıştır.</t>
    </r>
  </si>
  <si>
    <r>
      <t>KAYISI:</t>
    </r>
    <r>
      <rPr>
        <sz val="8"/>
        <rFont val="Arial Tur"/>
        <family val="2"/>
      </rPr>
      <t xml:space="preserve"> Bu yıl Malatya ilinde hava şartlarının uygun olması ve tabi afet olmaması ve çiçeklenme döneminde esen güney rüzgârının olumlu etkisiyle verim dolayısıyla üretim artmıştır. Geçen yıl kuraklıktan ve ilkbahar donlarından dolayı üretim azdı. Elazığ ilinde de kayıt yenilemeden dolayı meyve veren ağaç sayısında artış olmuş ayrıca verim artışıyla beraber üretimde artiş gerçekleşmiştir.
</t>
    </r>
  </si>
  <si>
    <t xml:space="preserve">     ( 2008 YILI BİRİNCİ TAHMİNLERİ :  28/08/2008 ) TUİK</t>
  </si>
  <si>
    <t xml:space="preserve">     ( 2008 YILI BİRİNCİ TAHMİNLERİ :  28/08/2008 ) TÜİK</t>
  </si>
  <si>
    <t>TARLA ÜRÜNLERİ</t>
  </si>
  <si>
    <t>3.TAHMİN
TON</t>
  </si>
  <si>
    <t>1.TAHMİN
TON</t>
  </si>
  <si>
    <t>1. TAHMİN
TON</t>
  </si>
  <si>
    <t>MEYVE ÜRÜNLERİ</t>
  </si>
  <si>
    <t>SEBZE ÜRÜNLERİ</t>
  </si>
  <si>
    <t>g-ÇAY</t>
  </si>
  <si>
    <t xml:space="preserve"> 1-ÇAY</t>
  </si>
  <si>
    <t>2. TAHMİN</t>
  </si>
  <si>
    <t>(2008-2/2007-3)</t>
  </si>
  <si>
    <t xml:space="preserve">     ( 2008 YILI İKİNCİ TAHMİNLERİ :  21/11/2008 )</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</si>
</sst>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General_)"/>
    <numFmt numFmtId="173" formatCode="#,##0_);\(#,##0\)"/>
    <numFmt numFmtId="174" formatCode="0.00_)"/>
    <numFmt numFmtId="175" formatCode="_-* #,##0.0\ _T_L_-;\-* #,##0.0\ _T_L_-;_-* &quot;-&quot;\ _T_L_-;_-@_-"/>
    <numFmt numFmtId="176" formatCode="_-* #,##0.00\ _T_L_-;\-* #,##0.00\ _T_L_-;_-* &quot;-&quot;\ _T_L_-;_-@_-"/>
    <numFmt numFmtId="177" formatCode="0.0"/>
    <numFmt numFmtId="178" formatCode="_-* #,##0.0\ _T_L_-;\-* #,##0.0\ _T_L_-;_-* &quot;-&quot;??\ _T_L_-;_-@_-"/>
    <numFmt numFmtId="179" formatCode="_-* #,##0\ _T_L_-;\-* #,##0\ _T_L_-;_-* &quot;-&quot;??\ _T_L_-;_-@_-"/>
    <numFmt numFmtId="180" formatCode="&quot;Evet&quot;;&quot;Evet&quot;;&quot;Hayır&quot;"/>
    <numFmt numFmtId="181" formatCode="&quot;Doğru&quot;;&quot;Doğru&quot;;&quot;Yanlış&quot;"/>
    <numFmt numFmtId="182" formatCode="&quot;Açık&quot;;&quot;Açık&quot;;&quot;Kapalı&quot;"/>
  </numFmts>
  <fonts count="16">
    <font>
      <sz val="10"/>
      <name val="Courier"/>
      <family val="0"/>
    </font>
    <font>
      <b/>
      <sz val="10"/>
      <name val="Arial"/>
      <family val="0"/>
    </font>
    <font>
      <i/>
      <sz val="10"/>
      <name val="Arial"/>
      <family val="0"/>
    </font>
    <font>
      <b/>
      <i/>
      <sz val="10"/>
      <name val="Arial"/>
      <family val="0"/>
    </font>
    <font>
      <sz val="10"/>
      <name val="Arial"/>
      <family val="0"/>
    </font>
    <font>
      <sz val="8"/>
      <name val="Arial Tur"/>
      <family val="2"/>
    </font>
    <font>
      <sz val="8"/>
      <color indexed="10"/>
      <name val="Arial Tur"/>
      <family val="2"/>
    </font>
    <font>
      <b/>
      <sz val="8"/>
      <name val="Arial Tur"/>
      <family val="2"/>
    </font>
    <font>
      <b/>
      <sz val="8"/>
      <color indexed="10"/>
      <name val="Arial Tur"/>
      <family val="0"/>
    </font>
    <font>
      <sz val="8"/>
      <name val="Courier"/>
      <family val="0"/>
    </font>
    <font>
      <sz val="8"/>
      <color indexed="8"/>
      <name val="Arial Tur"/>
      <family val="2"/>
    </font>
    <font>
      <u val="single"/>
      <sz val="8"/>
      <name val="Arial Tur"/>
      <family val="0"/>
    </font>
    <font>
      <b/>
      <sz val="8"/>
      <color indexed="62"/>
      <name val="Arial Tur"/>
      <family val="0"/>
    </font>
    <font>
      <b/>
      <sz val="10"/>
      <color indexed="56"/>
      <name val="Arial Tur"/>
      <family val="0"/>
    </font>
    <font>
      <sz val="8"/>
      <color indexed="56"/>
      <name val="Arial Tur"/>
      <family val="2"/>
    </font>
    <font>
      <b/>
      <sz val="8"/>
      <color indexed="8"/>
      <name val="Arial Tur"/>
      <family val="0"/>
    </font>
  </fonts>
  <fills count="2">
    <fill>
      <patternFill/>
    </fill>
    <fill>
      <patternFill patternType="gray125"/>
    </fill>
  </fills>
  <borders count="38">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color indexed="63"/>
      </top>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thin"/>
    </border>
  </borders>
  <cellStyleXfs count="21">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2" fontId="0" fillId="0" borderId="0">
      <alignment/>
      <protection/>
    </xf>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44">
    <xf numFmtId="172" fontId="0" fillId="0" borderId="0" xfId="0" applyAlignment="1">
      <alignment/>
    </xf>
    <xf numFmtId="172" fontId="5" fillId="0" borderId="0" xfId="0" applyNumberFormat="1" applyFont="1" applyAlignment="1" applyProtection="1">
      <alignment horizontal="left"/>
      <protection/>
    </xf>
    <xf numFmtId="172" fontId="5" fillId="0" borderId="0" xfId="0" applyFont="1" applyAlignment="1">
      <alignment/>
    </xf>
    <xf numFmtId="172" fontId="5" fillId="0" borderId="0" xfId="0" applyNumberFormat="1" applyFont="1" applyBorder="1" applyAlignment="1" applyProtection="1">
      <alignment horizontal="center"/>
      <protection/>
    </xf>
    <xf numFmtId="172" fontId="5" fillId="0" borderId="1" xfId="0" applyFont="1" applyBorder="1" applyAlignment="1">
      <alignment/>
    </xf>
    <xf numFmtId="172" fontId="5" fillId="0" borderId="2" xfId="0" applyFont="1" applyBorder="1" applyAlignment="1">
      <alignment/>
    </xf>
    <xf numFmtId="172" fontId="5" fillId="0" borderId="3" xfId="0" applyFont="1" applyBorder="1" applyAlignment="1">
      <alignment/>
    </xf>
    <xf numFmtId="172" fontId="5" fillId="0" borderId="4" xfId="0" applyFont="1" applyBorder="1" applyAlignment="1">
      <alignment/>
    </xf>
    <xf numFmtId="172" fontId="5" fillId="0" borderId="5" xfId="0" applyNumberFormat="1" applyFont="1" applyBorder="1" applyAlignment="1" applyProtection="1">
      <alignment horizontal="left"/>
      <protection/>
    </xf>
    <xf numFmtId="172" fontId="5" fillId="0" borderId="0" xfId="0" applyFont="1" applyBorder="1" applyAlignment="1">
      <alignment/>
    </xf>
    <xf numFmtId="172" fontId="5" fillId="0" borderId="6" xfId="0" applyFont="1" applyBorder="1" applyAlignment="1">
      <alignment/>
    </xf>
    <xf numFmtId="173" fontId="5" fillId="0" borderId="6" xfId="0" applyNumberFormat="1" applyFont="1" applyBorder="1" applyAlignment="1" applyProtection="1" quotePrefix="1">
      <alignment horizontal="right"/>
      <protection/>
    </xf>
    <xf numFmtId="173" fontId="5" fillId="0" borderId="0" xfId="0" applyNumberFormat="1" applyFont="1" applyAlignment="1" applyProtection="1">
      <alignment/>
      <protection/>
    </xf>
    <xf numFmtId="174" fontId="5" fillId="0" borderId="0" xfId="0" applyNumberFormat="1" applyFont="1" applyAlignment="1" applyProtection="1">
      <alignment/>
      <protection/>
    </xf>
    <xf numFmtId="173" fontId="5" fillId="0" borderId="7" xfId="0" applyNumberFormat="1" applyFont="1" applyBorder="1" applyAlignment="1" applyProtection="1">
      <alignment horizontal="right"/>
      <protection/>
    </xf>
    <xf numFmtId="173" fontId="5" fillId="0" borderId="6" xfId="0" applyNumberFormat="1" applyFont="1" applyBorder="1" applyAlignment="1" applyProtection="1">
      <alignment horizontal="right"/>
      <protection/>
    </xf>
    <xf numFmtId="172" fontId="5" fillId="0" borderId="5" xfId="0" applyFont="1" applyBorder="1" applyAlignment="1">
      <alignment/>
    </xf>
    <xf numFmtId="172" fontId="5" fillId="0" borderId="8" xfId="0" applyNumberFormat="1" applyFont="1" applyBorder="1" applyAlignment="1" applyProtection="1">
      <alignment horizontal="left"/>
      <protection/>
    </xf>
    <xf numFmtId="173" fontId="5" fillId="0" borderId="9" xfId="0" applyNumberFormat="1" applyFont="1" applyBorder="1" applyAlignment="1" applyProtection="1" quotePrefix="1">
      <alignment horizontal="right"/>
      <protection/>
    </xf>
    <xf numFmtId="172" fontId="5" fillId="0" borderId="0" xfId="0" applyNumberFormat="1" applyFont="1" applyAlignment="1" applyProtection="1">
      <alignment horizontal="center"/>
      <protection/>
    </xf>
    <xf numFmtId="172" fontId="5" fillId="0" borderId="7" xfId="0" applyNumberFormat="1" applyFont="1" applyBorder="1" applyAlignment="1" applyProtection="1">
      <alignment horizontal="center"/>
      <protection/>
    </xf>
    <xf numFmtId="172" fontId="5" fillId="0" borderId="10" xfId="0" applyNumberFormat="1" applyFont="1" applyBorder="1" applyAlignment="1" applyProtection="1">
      <alignment horizontal="left"/>
      <protection/>
    </xf>
    <xf numFmtId="173" fontId="5" fillId="0" borderId="7" xfId="0" applyNumberFormat="1" applyFont="1" applyBorder="1" applyAlignment="1" applyProtection="1" quotePrefix="1">
      <alignment horizontal="right"/>
      <protection/>
    </xf>
    <xf numFmtId="172" fontId="5" fillId="0" borderId="11" xfId="0" applyFont="1" applyBorder="1" applyAlignment="1">
      <alignment/>
    </xf>
    <xf numFmtId="172" fontId="5" fillId="0" borderId="12" xfId="0" applyFont="1" applyBorder="1" applyAlignment="1">
      <alignment/>
    </xf>
    <xf numFmtId="173" fontId="5" fillId="0" borderId="12" xfId="0" applyNumberFormat="1" applyFont="1" applyBorder="1" applyAlignment="1" applyProtection="1" quotePrefix="1">
      <alignment horizontal="right"/>
      <protection/>
    </xf>
    <xf numFmtId="173" fontId="5" fillId="0" borderId="12" xfId="0" applyNumberFormat="1" applyFont="1" applyBorder="1" applyAlignment="1" applyProtection="1">
      <alignment horizontal="right"/>
      <protection/>
    </xf>
    <xf numFmtId="173" fontId="5" fillId="0" borderId="13" xfId="0" applyNumberFormat="1" applyFont="1" applyBorder="1" applyAlignment="1" applyProtection="1" quotePrefix="1">
      <alignment horizontal="right"/>
      <protection/>
    </xf>
    <xf numFmtId="173" fontId="5" fillId="0" borderId="14" xfId="0" applyNumberFormat="1" applyFont="1" applyBorder="1" applyAlignment="1" applyProtection="1">
      <alignment horizontal="right"/>
      <protection/>
    </xf>
    <xf numFmtId="173" fontId="5" fillId="0" borderId="13" xfId="0" applyNumberFormat="1" applyFont="1" applyBorder="1" applyAlignment="1" applyProtection="1">
      <alignment horizontal="right"/>
      <protection/>
    </xf>
    <xf numFmtId="173" fontId="5" fillId="0" borderId="14" xfId="0" applyNumberFormat="1" applyFont="1" applyBorder="1" applyAlignment="1" applyProtection="1" quotePrefix="1">
      <alignment horizontal="right"/>
      <protection/>
    </xf>
    <xf numFmtId="172" fontId="5" fillId="0" borderId="4" xfId="0" applyNumberFormat="1" applyFont="1" applyBorder="1" applyAlignment="1" applyProtection="1">
      <alignment horizontal="left"/>
      <protection/>
    </xf>
    <xf numFmtId="173" fontId="6" fillId="0" borderId="0" xfId="0" applyNumberFormat="1" applyFont="1" applyAlignment="1" applyProtection="1">
      <alignment/>
      <protection/>
    </xf>
    <xf numFmtId="172" fontId="6" fillId="0" borderId="0" xfId="0" applyFont="1" applyAlignment="1">
      <alignment/>
    </xf>
    <xf numFmtId="174" fontId="6" fillId="0" borderId="0" xfId="0" applyNumberFormat="1" applyFont="1" applyAlignment="1" applyProtection="1">
      <alignment/>
      <protection/>
    </xf>
    <xf numFmtId="172" fontId="6" fillId="0" borderId="0" xfId="0" applyFont="1" applyFill="1" applyAlignment="1">
      <alignment/>
    </xf>
    <xf numFmtId="173" fontId="6" fillId="0" borderId="0" xfId="0" applyNumberFormat="1" applyFont="1" applyFill="1" applyAlignment="1" applyProtection="1">
      <alignment/>
      <protection/>
    </xf>
    <xf numFmtId="174" fontId="6" fillId="0" borderId="0" xfId="0" applyNumberFormat="1" applyFont="1" applyFill="1" applyAlignment="1" applyProtection="1">
      <alignment/>
      <protection/>
    </xf>
    <xf numFmtId="172" fontId="5" fillId="0" borderId="5" xfId="0" applyNumberFormat="1" applyFont="1" applyFill="1" applyBorder="1" applyAlignment="1" applyProtection="1">
      <alignment horizontal="left"/>
      <protection/>
    </xf>
    <xf numFmtId="173" fontId="5" fillId="0" borderId="6" xfId="0" applyNumberFormat="1" applyFont="1" applyFill="1" applyBorder="1" applyAlignment="1" applyProtection="1" quotePrefix="1">
      <alignment horizontal="right"/>
      <protection/>
    </xf>
    <xf numFmtId="173" fontId="5" fillId="0" borderId="12" xfId="0" applyNumberFormat="1" applyFont="1" applyFill="1" applyBorder="1" applyAlignment="1" applyProtection="1" quotePrefix="1">
      <alignment horizontal="right"/>
      <protection/>
    </xf>
    <xf numFmtId="172" fontId="7" fillId="0" borderId="5" xfId="0" applyNumberFormat="1" applyFont="1" applyBorder="1" applyAlignment="1" applyProtection="1">
      <alignment horizontal="left"/>
      <protection/>
    </xf>
    <xf numFmtId="172" fontId="7" fillId="0" borderId="0" xfId="0" applyFont="1" applyAlignment="1">
      <alignment/>
    </xf>
    <xf numFmtId="173" fontId="7" fillId="0" borderId="6" xfId="0" applyNumberFormat="1" applyFont="1" applyBorder="1" applyAlignment="1" applyProtection="1" quotePrefix="1">
      <alignment horizontal="right"/>
      <protection/>
    </xf>
    <xf numFmtId="173" fontId="7" fillId="0" borderId="12" xfId="0" applyNumberFormat="1" applyFont="1" applyBorder="1" applyAlignment="1" applyProtection="1" quotePrefix="1">
      <alignment horizontal="right"/>
      <protection/>
    </xf>
    <xf numFmtId="173" fontId="7" fillId="0" borderId="0" xfId="0" applyNumberFormat="1" applyFont="1" applyAlignment="1" applyProtection="1">
      <alignment/>
      <protection/>
    </xf>
    <xf numFmtId="174" fontId="7" fillId="0" borderId="0" xfId="0" applyNumberFormat="1" applyFont="1" applyAlignment="1" applyProtection="1">
      <alignment/>
      <protection/>
    </xf>
    <xf numFmtId="173" fontId="5" fillId="0" borderId="9" xfId="0" applyNumberFormat="1" applyFont="1" applyBorder="1" applyAlignment="1" applyProtection="1">
      <alignment horizontal="right"/>
      <protection/>
    </xf>
    <xf numFmtId="172" fontId="5" fillId="0" borderId="15" xfId="0" applyNumberFormat="1" applyFont="1" applyBorder="1" applyAlignment="1" applyProtection="1">
      <alignment horizontal="center"/>
      <protection/>
    </xf>
    <xf numFmtId="172" fontId="5" fillId="0" borderId="16" xfId="0" applyNumberFormat="1" applyFont="1" applyBorder="1" applyAlignment="1" applyProtection="1">
      <alignment horizontal="center"/>
      <protection/>
    </xf>
    <xf numFmtId="172" fontId="5" fillId="0" borderId="17" xfId="0" applyFont="1" applyBorder="1" applyAlignment="1">
      <alignment horizontal="center"/>
    </xf>
    <xf numFmtId="172" fontId="5" fillId="0" borderId="14" xfId="0" applyFont="1" applyBorder="1" applyAlignment="1">
      <alignment horizontal="center"/>
    </xf>
    <xf numFmtId="172" fontId="5" fillId="0" borderId="18" xfId="0" applyFont="1" applyBorder="1" applyAlignment="1">
      <alignment/>
    </xf>
    <xf numFmtId="173" fontId="7" fillId="0" borderId="6" xfId="0" applyNumberFormat="1" applyFont="1" applyBorder="1" applyAlignment="1" applyProtection="1">
      <alignment horizontal="right"/>
      <protection/>
    </xf>
    <xf numFmtId="177" fontId="5" fillId="0" borderId="0" xfId="0" applyNumberFormat="1" applyFont="1" applyAlignment="1">
      <alignment/>
    </xf>
    <xf numFmtId="177" fontId="5" fillId="0" borderId="19" xfId="0" applyNumberFormat="1" applyFont="1" applyBorder="1" applyAlignment="1">
      <alignment horizontal="center"/>
    </xf>
    <xf numFmtId="177" fontId="5" fillId="0" borderId="20" xfId="0" applyNumberFormat="1" applyFont="1" applyBorder="1" applyAlignment="1">
      <alignment horizontal="center"/>
    </xf>
    <xf numFmtId="177" fontId="5" fillId="0" borderId="21" xfId="0" applyNumberFormat="1" applyFont="1" applyBorder="1" applyAlignment="1">
      <alignment horizontal="center"/>
    </xf>
    <xf numFmtId="177" fontId="5" fillId="0" borderId="20" xfId="0" applyNumberFormat="1" applyFont="1" applyBorder="1" applyAlignment="1">
      <alignment/>
    </xf>
    <xf numFmtId="177" fontId="5" fillId="0" borderId="21" xfId="0" applyNumberFormat="1" applyFont="1" applyBorder="1" applyAlignment="1">
      <alignment/>
    </xf>
    <xf numFmtId="177" fontId="5" fillId="0" borderId="0" xfId="0" applyNumberFormat="1" applyFont="1" applyAlignment="1" applyProtection="1">
      <alignment/>
      <protection/>
    </xf>
    <xf numFmtId="177" fontId="5" fillId="0" borderId="20" xfId="0" applyNumberFormat="1" applyFont="1" applyBorder="1" applyAlignment="1" applyProtection="1">
      <alignment/>
      <protection/>
    </xf>
    <xf numFmtId="177" fontId="5" fillId="0" borderId="22" xfId="0" applyNumberFormat="1" applyFont="1" applyBorder="1" applyAlignment="1">
      <alignment/>
    </xf>
    <xf numFmtId="173" fontId="8" fillId="0" borderId="6" xfId="0" applyNumberFormat="1" applyFont="1" applyBorder="1" applyAlignment="1" applyProtection="1">
      <alignment horizontal="right"/>
      <protection/>
    </xf>
    <xf numFmtId="173" fontId="10" fillId="0" borderId="6" xfId="0" applyNumberFormat="1" applyFont="1" applyBorder="1" applyAlignment="1" applyProtection="1">
      <alignment horizontal="right"/>
      <protection/>
    </xf>
    <xf numFmtId="172" fontId="5" fillId="0" borderId="14" xfId="0" applyNumberFormat="1" applyFont="1" applyBorder="1" applyAlignment="1" applyProtection="1">
      <alignment horizontal="center"/>
      <protection/>
    </xf>
    <xf numFmtId="172" fontId="5" fillId="0" borderId="7" xfId="0" applyFont="1" applyBorder="1" applyAlignment="1">
      <alignment horizontal="center"/>
    </xf>
    <xf numFmtId="172" fontId="5" fillId="0" borderId="6" xfId="0" applyFont="1" applyBorder="1" applyAlignment="1">
      <alignment horizontal="center"/>
    </xf>
    <xf numFmtId="3" fontId="5" fillId="0" borderId="23" xfId="0" applyNumberFormat="1" applyFont="1" applyBorder="1" applyAlignment="1">
      <alignment/>
    </xf>
    <xf numFmtId="173" fontId="5" fillId="0" borderId="23" xfId="0" applyNumberFormat="1" applyFont="1" applyBorder="1" applyAlignment="1" applyProtection="1">
      <alignment horizontal="right"/>
      <protection/>
    </xf>
    <xf numFmtId="3" fontId="5" fillId="0" borderId="24" xfId="0" applyNumberFormat="1" applyFont="1" applyBorder="1" applyAlignment="1">
      <alignment/>
    </xf>
    <xf numFmtId="177" fontId="5" fillId="0" borderId="20" xfId="0" applyNumberFormat="1" applyFont="1" applyBorder="1" applyAlignment="1">
      <alignment/>
    </xf>
    <xf numFmtId="177" fontId="5" fillId="0" borderId="22" xfId="0" applyNumberFormat="1" applyFont="1" applyBorder="1" applyAlignment="1">
      <alignment/>
    </xf>
    <xf numFmtId="177" fontId="5" fillId="0" borderId="25" xfId="0" applyNumberFormat="1" applyFont="1" applyBorder="1" applyAlignment="1">
      <alignment/>
    </xf>
    <xf numFmtId="173" fontId="8" fillId="0" borderId="7" xfId="0" applyNumberFormat="1" applyFont="1" applyBorder="1" applyAlignment="1" applyProtection="1">
      <alignment horizontal="right"/>
      <protection/>
    </xf>
    <xf numFmtId="172" fontId="8" fillId="0" borderId="0" xfId="0" applyFont="1" applyAlignment="1">
      <alignment/>
    </xf>
    <xf numFmtId="173" fontId="5" fillId="0" borderId="6" xfId="0" applyNumberFormat="1" applyFont="1" applyBorder="1" applyAlignment="1" applyProtection="1">
      <alignment horizontal="right"/>
      <protection/>
    </xf>
    <xf numFmtId="173" fontId="5" fillId="0" borderId="12" xfId="0" applyNumberFormat="1" applyFont="1" applyBorder="1" applyAlignment="1" applyProtection="1" quotePrefix="1">
      <alignment horizontal="right"/>
      <protection/>
    </xf>
    <xf numFmtId="172" fontId="7" fillId="0" borderId="26" xfId="0" applyNumberFormat="1" applyFont="1" applyBorder="1" applyAlignment="1" applyProtection="1">
      <alignment horizontal="left"/>
      <protection/>
    </xf>
    <xf numFmtId="173" fontId="7" fillId="0" borderId="18" xfId="0" applyNumberFormat="1" applyFont="1" applyBorder="1" applyAlignment="1" applyProtection="1" quotePrefix="1">
      <alignment horizontal="right"/>
      <protection/>
    </xf>
    <xf numFmtId="173" fontId="7" fillId="0" borderId="27" xfId="0" applyNumberFormat="1" applyFont="1" applyBorder="1" applyAlignment="1" applyProtection="1" quotePrefix="1">
      <alignment horizontal="right"/>
      <protection/>
    </xf>
    <xf numFmtId="177" fontId="5" fillId="0" borderId="28" xfId="0" applyNumberFormat="1" applyFont="1" applyBorder="1" applyAlignment="1">
      <alignment/>
    </xf>
    <xf numFmtId="172" fontId="5" fillId="0" borderId="26" xfId="0" applyNumberFormat="1" applyFont="1" applyBorder="1" applyAlignment="1" applyProtection="1">
      <alignment horizontal="left"/>
      <protection/>
    </xf>
    <xf numFmtId="173" fontId="5" fillId="0" borderId="18" xfId="0" applyNumberFormat="1" applyFont="1" applyBorder="1" applyAlignment="1" applyProtection="1">
      <alignment horizontal="right"/>
      <protection/>
    </xf>
    <xf numFmtId="173" fontId="5" fillId="0" borderId="27" xfId="0" applyNumberFormat="1" applyFont="1" applyBorder="1" applyAlignment="1" applyProtection="1" quotePrefix="1">
      <alignment horizontal="right"/>
      <protection/>
    </xf>
    <xf numFmtId="173" fontId="10" fillId="0" borderId="18" xfId="0" applyNumberFormat="1" applyFont="1" applyBorder="1" applyAlignment="1" applyProtection="1">
      <alignment horizontal="right"/>
      <protection/>
    </xf>
    <xf numFmtId="173" fontId="7" fillId="0" borderId="18" xfId="0" applyNumberFormat="1" applyFont="1" applyBorder="1" applyAlignment="1" applyProtection="1">
      <alignment horizontal="right"/>
      <protection/>
    </xf>
    <xf numFmtId="173" fontId="5" fillId="0" borderId="0" xfId="0" applyNumberFormat="1" applyFont="1" applyBorder="1" applyAlignment="1" applyProtection="1">
      <alignment/>
      <protection/>
    </xf>
    <xf numFmtId="174" fontId="5" fillId="0" borderId="0" xfId="0" applyNumberFormat="1" applyFont="1" applyBorder="1" applyAlignment="1" applyProtection="1">
      <alignment/>
      <protection/>
    </xf>
    <xf numFmtId="177" fontId="5" fillId="0" borderId="29" xfId="0" applyNumberFormat="1" applyFont="1" applyBorder="1" applyAlignment="1">
      <alignment/>
    </xf>
    <xf numFmtId="3" fontId="5" fillId="0" borderId="13" xfId="0" applyNumberFormat="1" applyFont="1" applyBorder="1" applyAlignment="1">
      <alignment/>
    </xf>
    <xf numFmtId="3" fontId="5" fillId="0" borderId="9" xfId="0" applyNumberFormat="1" applyFont="1" applyBorder="1" applyAlignment="1">
      <alignment/>
    </xf>
    <xf numFmtId="172" fontId="12" fillId="0" borderId="3" xfId="0" applyFont="1" applyBorder="1" applyAlignment="1">
      <alignment/>
    </xf>
    <xf numFmtId="172" fontId="12" fillId="0" borderId="3" xfId="0" applyNumberFormat="1" applyFont="1" applyBorder="1" applyAlignment="1" applyProtection="1">
      <alignment horizontal="left"/>
      <protection/>
    </xf>
    <xf numFmtId="177" fontId="12" fillId="0" borderId="19" xfId="0" applyNumberFormat="1" applyFont="1" applyBorder="1" applyAlignment="1">
      <alignment horizontal="center"/>
    </xf>
    <xf numFmtId="172" fontId="12" fillId="0" borderId="6" xfId="0" applyNumberFormat="1" applyFont="1" applyBorder="1" applyAlignment="1" applyProtection="1">
      <alignment horizontal="center"/>
      <protection/>
    </xf>
    <xf numFmtId="172" fontId="12" fillId="0" borderId="6" xfId="0" applyFont="1" applyBorder="1" applyAlignment="1">
      <alignment horizontal="center"/>
    </xf>
    <xf numFmtId="177" fontId="12" fillId="0" borderId="20" xfId="0" applyNumberFormat="1" applyFont="1" applyBorder="1" applyAlignment="1">
      <alignment horizontal="center"/>
    </xf>
    <xf numFmtId="172" fontId="12" fillId="0" borderId="7" xfId="0" applyNumberFormat="1" applyFont="1" applyBorder="1" applyAlignment="1" applyProtection="1">
      <alignment horizontal="center" wrapText="1"/>
      <protection/>
    </xf>
    <xf numFmtId="172" fontId="12" fillId="0" borderId="7" xfId="0" applyNumberFormat="1" applyFont="1" applyBorder="1" applyAlignment="1" applyProtection="1">
      <alignment horizontal="centerContinuous" wrapText="1"/>
      <protection/>
    </xf>
    <xf numFmtId="177" fontId="12" fillId="0" borderId="21" xfId="0" applyNumberFormat="1" applyFont="1" applyBorder="1" applyAlignment="1">
      <alignment horizontal="center"/>
    </xf>
    <xf numFmtId="177" fontId="12" fillId="0" borderId="30" xfId="0" applyNumberFormat="1" applyFont="1" applyBorder="1" applyAlignment="1">
      <alignment horizontal="center"/>
    </xf>
    <xf numFmtId="172" fontId="12" fillId="0" borderId="6" xfId="0" applyNumberFormat="1" applyFont="1" applyBorder="1" applyAlignment="1" applyProtection="1">
      <alignment horizontal="center" wrapText="1"/>
      <protection/>
    </xf>
    <xf numFmtId="172" fontId="12" fillId="0" borderId="6" xfId="0" applyNumberFormat="1" applyFont="1" applyBorder="1" applyAlignment="1" applyProtection="1">
      <alignment horizontal="centerContinuous" wrapText="1"/>
      <protection/>
    </xf>
    <xf numFmtId="177" fontId="5" fillId="0" borderId="31" xfId="0" applyNumberFormat="1" applyFont="1" applyBorder="1" applyAlignment="1">
      <alignment/>
    </xf>
    <xf numFmtId="173" fontId="5" fillId="0" borderId="6" xfId="17" applyNumberFormat="1" applyFont="1" applyBorder="1" applyAlignment="1" applyProtection="1">
      <alignment horizontal="right"/>
      <protection/>
    </xf>
    <xf numFmtId="172" fontId="13" fillId="0" borderId="0" xfId="0" applyNumberFormat="1" applyFont="1" applyAlignment="1" applyProtection="1">
      <alignment horizontal="left"/>
      <protection/>
    </xf>
    <xf numFmtId="172" fontId="13" fillId="0" borderId="0" xfId="0" applyFont="1" applyAlignment="1">
      <alignment/>
    </xf>
    <xf numFmtId="172" fontId="13" fillId="0" borderId="0" xfId="0" applyFont="1" applyBorder="1" applyAlignment="1">
      <alignment/>
    </xf>
    <xf numFmtId="172" fontId="13" fillId="0" borderId="16" xfId="0" applyNumberFormat="1" applyFont="1" applyBorder="1" applyAlignment="1" applyProtection="1">
      <alignment horizontal="centerContinuous"/>
      <protection/>
    </xf>
    <xf numFmtId="177" fontId="14" fillId="0" borderId="0" xfId="0" applyNumberFormat="1" applyFont="1" applyAlignment="1">
      <alignment horizontal="center"/>
    </xf>
    <xf numFmtId="173" fontId="5" fillId="0" borderId="6" xfId="0" applyNumberFormat="1" applyFont="1" applyBorder="1" applyAlignment="1" applyProtection="1" quotePrefix="1">
      <alignment horizontal="right"/>
      <protection/>
    </xf>
    <xf numFmtId="173" fontId="7" fillId="0" borderId="12" xfId="0" applyNumberFormat="1" applyFont="1" applyBorder="1" applyAlignment="1" applyProtection="1" quotePrefix="1">
      <alignment horizontal="right"/>
      <protection/>
    </xf>
    <xf numFmtId="172" fontId="7" fillId="0" borderId="5" xfId="0" applyNumberFormat="1" applyFont="1" applyBorder="1" applyAlignment="1" applyProtection="1">
      <alignment horizontal="left"/>
      <protection/>
    </xf>
    <xf numFmtId="172" fontId="5" fillId="0" borderId="5" xfId="0" applyNumberFormat="1" applyFont="1" applyBorder="1" applyAlignment="1" applyProtection="1">
      <alignment horizontal="left"/>
      <protection/>
    </xf>
    <xf numFmtId="173" fontId="15" fillId="0" borderId="6" xfId="0" applyNumberFormat="1" applyFont="1" applyBorder="1" applyAlignment="1" applyProtection="1">
      <alignment horizontal="right"/>
      <protection/>
    </xf>
    <xf numFmtId="172" fontId="13" fillId="0" borderId="3" xfId="0" applyFont="1" applyBorder="1" applyAlignment="1">
      <alignment horizontal="center"/>
    </xf>
    <xf numFmtId="172" fontId="13" fillId="0" borderId="6" xfId="0" applyFont="1" applyBorder="1" applyAlignment="1">
      <alignment horizontal="center"/>
    </xf>
    <xf numFmtId="172" fontId="7" fillId="0" borderId="32" xfId="0" applyNumberFormat="1" applyFont="1" applyFill="1" applyBorder="1" applyAlignment="1" applyProtection="1">
      <alignment horizontal="left" wrapText="1"/>
      <protection/>
    </xf>
    <xf numFmtId="172" fontId="5" fillId="0" borderId="33" xfId="0" applyNumberFormat="1" applyFont="1" applyFill="1" applyBorder="1" applyAlignment="1" applyProtection="1">
      <alignment horizontal="left"/>
      <protection/>
    </xf>
    <xf numFmtId="172" fontId="5" fillId="0" borderId="34" xfId="0" applyNumberFormat="1" applyFont="1" applyFill="1" applyBorder="1" applyAlignment="1" applyProtection="1">
      <alignment horizontal="left"/>
      <protection/>
    </xf>
    <xf numFmtId="172" fontId="7" fillId="0" borderId="32" xfId="0" applyNumberFormat="1" applyFont="1" applyBorder="1" applyAlignment="1" applyProtection="1">
      <alignment horizontal="left" wrapText="1"/>
      <protection/>
    </xf>
    <xf numFmtId="172" fontId="5" fillId="0" borderId="33" xfId="0" applyNumberFormat="1" applyFont="1" applyBorder="1" applyAlignment="1" applyProtection="1">
      <alignment horizontal="left"/>
      <protection/>
    </xf>
    <xf numFmtId="172" fontId="5" fillId="0" borderId="34" xfId="0" applyNumberFormat="1" applyFont="1" applyBorder="1" applyAlignment="1" applyProtection="1">
      <alignment horizontal="left"/>
      <protection/>
    </xf>
    <xf numFmtId="172" fontId="7" fillId="0" borderId="32" xfId="0" applyNumberFormat="1" applyFont="1" applyBorder="1" applyAlignment="1" applyProtection="1">
      <alignment horizontal="left" vertical="center" wrapText="1"/>
      <protection/>
    </xf>
    <xf numFmtId="172" fontId="5" fillId="0" borderId="33" xfId="0" applyNumberFormat="1" applyFont="1" applyBorder="1" applyAlignment="1" applyProtection="1">
      <alignment horizontal="left" vertical="center"/>
      <protection/>
    </xf>
    <xf numFmtId="172" fontId="5" fillId="0" borderId="34" xfId="0" applyNumberFormat="1" applyFont="1" applyBorder="1" applyAlignment="1" applyProtection="1">
      <alignment horizontal="left" vertical="center"/>
      <protection/>
    </xf>
    <xf numFmtId="172" fontId="7" fillId="0" borderId="32" xfId="0" applyNumberFormat="1" applyFont="1" applyBorder="1" applyAlignment="1" applyProtection="1">
      <alignment horizontal="left"/>
      <protection/>
    </xf>
    <xf numFmtId="172" fontId="8" fillId="0" borderId="0" xfId="0" applyNumberFormat="1" applyFont="1" applyAlignment="1" applyProtection="1">
      <alignment horizontal="center"/>
      <protection/>
    </xf>
    <xf numFmtId="172" fontId="8" fillId="0" borderId="35" xfId="0" applyNumberFormat="1" applyFont="1" applyBorder="1" applyAlignment="1" applyProtection="1">
      <alignment horizontal="center"/>
      <protection/>
    </xf>
    <xf numFmtId="172" fontId="7" fillId="0" borderId="32" xfId="0" applyNumberFormat="1" applyFont="1" applyBorder="1" applyAlignment="1" applyProtection="1">
      <alignment horizontal="center"/>
      <protection/>
    </xf>
    <xf numFmtId="172" fontId="7" fillId="0" borderId="33" xfId="0" applyNumberFormat="1" applyFont="1" applyBorder="1" applyAlignment="1" applyProtection="1">
      <alignment horizontal="center"/>
      <protection/>
    </xf>
    <xf numFmtId="172" fontId="7" fillId="0" borderId="34" xfId="0" applyNumberFormat="1" applyFont="1" applyBorder="1" applyAlignment="1" applyProtection="1">
      <alignment horizontal="center"/>
      <protection/>
    </xf>
    <xf numFmtId="172" fontId="12" fillId="0" borderId="36" xfId="0" applyNumberFormat="1" applyFont="1" applyBorder="1" applyAlignment="1" applyProtection="1">
      <alignment horizontal="center" vertical="center"/>
      <protection/>
    </xf>
    <xf numFmtId="172" fontId="12" fillId="0" borderId="11" xfId="0" applyNumberFormat="1" applyFont="1" applyBorder="1" applyAlignment="1" applyProtection="1">
      <alignment horizontal="center" vertical="center"/>
      <protection/>
    </xf>
    <xf numFmtId="172" fontId="12" fillId="0" borderId="37" xfId="0" applyNumberFormat="1" applyFont="1" applyBorder="1" applyAlignment="1" applyProtection="1">
      <alignment horizontal="center" vertical="center"/>
      <protection/>
    </xf>
    <xf numFmtId="172" fontId="5" fillId="0" borderId="33" xfId="0" applyNumberFormat="1" applyFont="1" applyBorder="1" applyAlignment="1" applyProtection="1">
      <alignment horizontal="left" wrapText="1"/>
      <protection/>
    </xf>
    <xf numFmtId="172" fontId="5" fillId="0" borderId="34" xfId="0" applyNumberFormat="1" applyFont="1" applyBorder="1" applyAlignment="1" applyProtection="1">
      <alignment horizontal="left" wrapText="1"/>
      <protection/>
    </xf>
    <xf numFmtId="172" fontId="12" fillId="0" borderId="36" xfId="0" applyNumberFormat="1" applyFont="1" applyBorder="1" applyAlignment="1" applyProtection="1">
      <alignment horizontal="center" vertical="center"/>
      <protection/>
    </xf>
    <xf numFmtId="172" fontId="12" fillId="0" borderId="11" xfId="0" applyNumberFormat="1" applyFont="1" applyBorder="1" applyAlignment="1" applyProtection="1">
      <alignment horizontal="center" vertical="center"/>
      <protection/>
    </xf>
    <xf numFmtId="172" fontId="12" fillId="0" borderId="37" xfId="0" applyNumberFormat="1" applyFont="1" applyBorder="1" applyAlignment="1" applyProtection="1">
      <alignment horizontal="center" vertical="center"/>
      <protection/>
    </xf>
    <xf numFmtId="172" fontId="7" fillId="0" borderId="32" xfId="0" applyFont="1" applyBorder="1" applyAlignment="1">
      <alignment horizontal="center"/>
    </xf>
    <xf numFmtId="172" fontId="7" fillId="0" borderId="33" xfId="0" applyFont="1" applyBorder="1" applyAlignment="1">
      <alignment horizontal="center"/>
    </xf>
    <xf numFmtId="172" fontId="7" fillId="0" borderId="34" xfId="0" applyFont="1" applyBorder="1" applyAlignment="1">
      <alignment horizontal="center"/>
    </xf>
  </cellXfs>
  <cellStyles count="7">
    <cellStyle name="Normal" xfId="0"/>
    <cellStyle name="Comma" xfId="15"/>
    <cellStyle name="Comma [0]" xfId="16"/>
    <cellStyle name="Normal_TOPTUTANAK-07-3 Çizelge"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5:IU224"/>
  <sheetViews>
    <sheetView showGridLines="0" workbookViewId="0" topLeftCell="A5">
      <selection activeCell="F89" sqref="F89"/>
    </sheetView>
  </sheetViews>
  <sheetFormatPr defaultColWidth="9.625" defaultRowHeight="12.75"/>
  <cols>
    <col min="1" max="1" width="25.375" style="2" customWidth="1"/>
    <col min="2" max="2" width="9.875" style="2" customWidth="1"/>
    <col min="3" max="3" width="9.75390625" style="2" customWidth="1"/>
    <col min="4" max="6" width="10.125" style="2" customWidth="1"/>
    <col min="7" max="7" width="10.875" style="54" customWidth="1"/>
    <col min="8" max="9" width="1.625" style="2" customWidth="1"/>
    <col min="10" max="10" width="15.625" style="2" customWidth="1"/>
    <col min="11" max="11" width="1.625" style="2" customWidth="1"/>
    <col min="12" max="12" width="16.625" style="2" customWidth="1"/>
    <col min="13" max="13" width="1.625" style="2" customWidth="1"/>
    <col min="14" max="14" width="16.625" style="2" customWidth="1"/>
    <col min="15" max="15" width="1.625" style="2" customWidth="1"/>
    <col min="16" max="16" width="10.625" style="2" customWidth="1"/>
    <col min="17" max="17" width="1.625" style="2" customWidth="1"/>
    <col min="18" max="18" width="10.625" style="2" customWidth="1"/>
    <col min="19" max="19" width="1.625" style="2" customWidth="1"/>
    <col min="20" max="16384" width="9.625" style="2" customWidth="1"/>
  </cols>
  <sheetData>
    <row r="5" spans="1:2" ht="12.75">
      <c r="A5" s="106" t="s">
        <v>65</v>
      </c>
      <c r="B5" s="107"/>
    </row>
    <row r="6" spans="1:7" ht="13.5" thickBot="1">
      <c r="A6" s="106" t="s">
        <v>224</v>
      </c>
      <c r="B6" s="108"/>
      <c r="C6" s="3"/>
      <c r="D6" s="3"/>
      <c r="E6" s="3"/>
      <c r="F6" s="3"/>
      <c r="G6" s="110" t="s">
        <v>1</v>
      </c>
    </row>
    <row r="7" spans="1:7" ht="11.25">
      <c r="A7" s="4"/>
      <c r="B7" s="6"/>
      <c r="C7" s="6"/>
      <c r="D7" s="7"/>
      <c r="E7" s="6"/>
      <c r="F7" s="116" t="s">
        <v>194</v>
      </c>
      <c r="G7" s="55" t="s">
        <v>152</v>
      </c>
    </row>
    <row r="8" spans="1:7" ht="11.25">
      <c r="A8" s="21" t="s">
        <v>0</v>
      </c>
      <c r="B8" s="20" t="s">
        <v>150</v>
      </c>
      <c r="C8" s="20" t="s">
        <v>192</v>
      </c>
      <c r="D8" s="51" t="s">
        <v>193</v>
      </c>
      <c r="E8" s="66" t="s">
        <v>194</v>
      </c>
      <c r="F8" s="117"/>
      <c r="G8" s="56" t="s">
        <v>153</v>
      </c>
    </row>
    <row r="9" spans="1:7" ht="12.75">
      <c r="A9" s="21" t="s">
        <v>0</v>
      </c>
      <c r="B9" s="20" t="s">
        <v>2</v>
      </c>
      <c r="C9" s="49" t="s">
        <v>2</v>
      </c>
      <c r="D9" s="65" t="s">
        <v>2</v>
      </c>
      <c r="E9" s="20" t="s">
        <v>195</v>
      </c>
      <c r="F9" s="109" t="s">
        <v>222</v>
      </c>
      <c r="G9" s="57" t="s">
        <v>223</v>
      </c>
    </row>
    <row r="10" spans="1:7" ht="11.25">
      <c r="A10" s="8" t="s">
        <v>3</v>
      </c>
      <c r="B10" s="10"/>
      <c r="C10" s="24"/>
      <c r="D10" s="10"/>
      <c r="E10" s="10"/>
      <c r="F10" s="10"/>
      <c r="G10" s="58"/>
    </row>
    <row r="11" spans="1:18" s="42" customFormat="1" ht="11.25">
      <c r="A11" s="41" t="s">
        <v>66</v>
      </c>
      <c r="B11" s="43">
        <f>SUM(B12:B13)</f>
        <v>21500000</v>
      </c>
      <c r="C11" s="44">
        <f>SUM(C12:C13)</f>
        <v>20010000</v>
      </c>
      <c r="D11" s="53">
        <f>D12+D13</f>
        <v>17234000</v>
      </c>
      <c r="E11" s="53">
        <f>E12+E13</f>
        <v>17821000</v>
      </c>
      <c r="F11" s="53">
        <v>17782000</v>
      </c>
      <c r="G11" s="71">
        <f>F11/D11*100-100</f>
        <v>3.179760937681337</v>
      </c>
      <c r="J11" s="45"/>
      <c r="P11" s="46"/>
      <c r="Q11" s="46"/>
      <c r="R11" s="46"/>
    </row>
    <row r="12" spans="1:18" ht="11.25">
      <c r="A12" s="8" t="s">
        <v>67</v>
      </c>
      <c r="B12" s="11">
        <v>4500000</v>
      </c>
      <c r="C12" s="25">
        <v>3500000</v>
      </c>
      <c r="D12" s="15">
        <v>2709000</v>
      </c>
      <c r="E12" s="15">
        <v>2781000</v>
      </c>
      <c r="F12" s="105">
        <v>2782000</v>
      </c>
      <c r="G12" s="71">
        <f aca="true" t="shared" si="0" ref="G12:G26">F12/D12*100-100</f>
        <v>2.6947212993724747</v>
      </c>
      <c r="J12" s="12"/>
      <c r="P12" s="13"/>
      <c r="Q12" s="13"/>
      <c r="R12" s="13"/>
    </row>
    <row r="13" spans="1:18" ht="11.25">
      <c r="A13" s="8" t="s">
        <v>68</v>
      </c>
      <c r="B13" s="11">
        <v>17000000</v>
      </c>
      <c r="C13" s="25">
        <v>16510000</v>
      </c>
      <c r="D13" s="15">
        <v>14525000</v>
      </c>
      <c r="E13" s="15">
        <v>15040000</v>
      </c>
      <c r="F13" s="105">
        <v>15000000</v>
      </c>
      <c r="G13" s="71">
        <f t="shared" si="0"/>
        <v>3.270223752151466</v>
      </c>
      <c r="J13" s="12"/>
      <c r="P13" s="13"/>
      <c r="Q13" s="13"/>
      <c r="R13" s="13"/>
    </row>
    <row r="14" spans="1:18" s="42" customFormat="1" ht="11.25">
      <c r="A14" s="41" t="s">
        <v>191</v>
      </c>
      <c r="B14" s="43">
        <f>SUM(B15:B16)</f>
        <v>9500000</v>
      </c>
      <c r="C14" s="44">
        <f>SUM(C15:C16)</f>
        <v>9551000</v>
      </c>
      <c r="D14" s="53">
        <f>D15+D16</f>
        <v>7306800</v>
      </c>
      <c r="E14" s="53">
        <f>E15+E16</f>
        <v>5959000</v>
      </c>
      <c r="F14" s="53">
        <v>5923000</v>
      </c>
      <c r="G14" s="71">
        <f t="shared" si="0"/>
        <v>-18.938523019652933</v>
      </c>
      <c r="J14" s="45"/>
      <c r="P14" s="46"/>
      <c r="Q14" s="46"/>
      <c r="R14" s="46"/>
    </row>
    <row r="15" spans="1:18" ht="11.25">
      <c r="A15" s="8" t="s">
        <v>69</v>
      </c>
      <c r="B15" s="11">
        <v>900000</v>
      </c>
      <c r="C15" s="25">
        <v>951000</v>
      </c>
      <c r="D15" s="15">
        <v>640760</v>
      </c>
      <c r="E15" s="15">
        <v>524000</v>
      </c>
      <c r="F15" s="105">
        <v>523000</v>
      </c>
      <c r="G15" s="71">
        <f t="shared" si="0"/>
        <v>-18.378175916099636</v>
      </c>
      <c r="J15" s="12"/>
      <c r="P15" s="13"/>
      <c r="Q15" s="13"/>
      <c r="R15" s="13"/>
    </row>
    <row r="16" spans="1:18" ht="11.25">
      <c r="A16" s="8" t="s">
        <v>70</v>
      </c>
      <c r="B16" s="11">
        <v>8600000</v>
      </c>
      <c r="C16" s="25">
        <v>8600000</v>
      </c>
      <c r="D16" s="15">
        <v>6666040</v>
      </c>
      <c r="E16" s="15">
        <v>5435000</v>
      </c>
      <c r="F16" s="105">
        <v>5400000</v>
      </c>
      <c r="G16" s="71">
        <f t="shared" si="0"/>
        <v>-18.992385284216724</v>
      </c>
      <c r="J16" s="12"/>
      <c r="P16" s="13"/>
      <c r="Q16" s="13"/>
      <c r="R16" s="13"/>
    </row>
    <row r="17" spans="1:18" ht="11.25">
      <c r="A17" s="8" t="s">
        <v>4</v>
      </c>
      <c r="B17" s="15">
        <v>270000</v>
      </c>
      <c r="C17" s="25">
        <v>271000</v>
      </c>
      <c r="D17" s="64">
        <v>240540</v>
      </c>
      <c r="E17" s="64">
        <v>256069</v>
      </c>
      <c r="F17" s="64">
        <v>254730</v>
      </c>
      <c r="G17" s="71">
        <f t="shared" si="0"/>
        <v>5.899226739835356</v>
      </c>
      <c r="J17" s="12"/>
      <c r="P17" s="13"/>
      <c r="Q17" s="13"/>
      <c r="R17" s="13"/>
    </row>
    <row r="18" spans="1:18" ht="11.25">
      <c r="A18" s="8" t="s">
        <v>5</v>
      </c>
      <c r="B18" s="15">
        <v>270000</v>
      </c>
      <c r="C18" s="25">
        <v>208787</v>
      </c>
      <c r="D18" s="15">
        <v>189099</v>
      </c>
      <c r="E18" s="15">
        <v>209178</v>
      </c>
      <c r="F18" s="15">
        <v>206921</v>
      </c>
      <c r="G18" s="71">
        <f t="shared" si="0"/>
        <v>9.424692885737102</v>
      </c>
      <c r="J18" s="12"/>
      <c r="P18" s="13"/>
      <c r="Q18" s="13"/>
      <c r="R18" s="13"/>
    </row>
    <row r="19" spans="1:18" ht="11.25">
      <c r="A19" s="8" t="s">
        <v>6</v>
      </c>
      <c r="B19" s="15">
        <v>7400</v>
      </c>
      <c r="C19" s="25">
        <v>6341</v>
      </c>
      <c r="D19" s="15">
        <v>6977</v>
      </c>
      <c r="E19" s="15">
        <v>7262</v>
      </c>
      <c r="F19" s="15">
        <v>7221</v>
      </c>
      <c r="G19" s="71">
        <f t="shared" si="0"/>
        <v>3.497205102479569</v>
      </c>
      <c r="J19" s="12"/>
      <c r="P19" s="13"/>
      <c r="Q19" s="13"/>
      <c r="R19" s="13"/>
    </row>
    <row r="20" spans="1:18" ht="11.25">
      <c r="A20" s="113" t="s">
        <v>7</v>
      </c>
      <c r="B20" s="53">
        <v>4200000</v>
      </c>
      <c r="C20" s="112">
        <v>3811000</v>
      </c>
      <c r="D20" s="53">
        <v>3535000</v>
      </c>
      <c r="E20" s="53">
        <v>4185000</v>
      </c>
      <c r="F20" s="53">
        <v>4274000</v>
      </c>
      <c r="G20" s="71">
        <f t="shared" si="0"/>
        <v>20.905233380480908</v>
      </c>
      <c r="J20" s="12"/>
      <c r="P20" s="13"/>
      <c r="Q20" s="13"/>
      <c r="R20" s="13"/>
    </row>
    <row r="21" spans="1:18" ht="11.25">
      <c r="A21" s="8" t="s">
        <v>8</v>
      </c>
      <c r="B21" s="15">
        <v>7200</v>
      </c>
      <c r="C21" s="25">
        <v>6955</v>
      </c>
      <c r="D21" s="15">
        <v>7094</v>
      </c>
      <c r="E21" s="15">
        <v>7228</v>
      </c>
      <c r="F21" s="15">
        <v>7245</v>
      </c>
      <c r="G21" s="71">
        <f t="shared" si="0"/>
        <v>2.128559345926135</v>
      </c>
      <c r="J21" s="12"/>
      <c r="P21" s="13"/>
      <c r="Q21" s="13"/>
      <c r="R21" s="13"/>
    </row>
    <row r="22" spans="1:18" ht="11.25">
      <c r="A22" s="113" t="s">
        <v>9</v>
      </c>
      <c r="B22" s="53">
        <v>600000</v>
      </c>
      <c r="C22" s="112">
        <v>696000</v>
      </c>
      <c r="D22" s="115">
        <v>648000</v>
      </c>
      <c r="E22" s="115">
        <v>765724</v>
      </c>
      <c r="F22" s="115">
        <v>761800</v>
      </c>
      <c r="G22" s="71">
        <f t="shared" si="0"/>
        <v>17.561728395061735</v>
      </c>
      <c r="J22" s="12"/>
      <c r="P22" s="13"/>
      <c r="Q22" s="13"/>
      <c r="R22" s="13"/>
    </row>
    <row r="23" spans="1:18" ht="11.25">
      <c r="A23" s="8" t="s">
        <v>10</v>
      </c>
      <c r="B23" s="15">
        <v>100</v>
      </c>
      <c r="C23" s="25">
        <v>61</v>
      </c>
      <c r="D23" s="15">
        <v>62</v>
      </c>
      <c r="E23" s="15">
        <v>17</v>
      </c>
      <c r="F23" s="15">
        <v>17</v>
      </c>
      <c r="G23" s="71">
        <f t="shared" si="0"/>
        <v>-72.58064516129032</v>
      </c>
      <c r="J23" s="12"/>
      <c r="P23" s="13"/>
      <c r="Q23" s="13"/>
      <c r="R23" s="13"/>
    </row>
    <row r="24" spans="1:18" ht="11.25">
      <c r="A24" s="8" t="s">
        <v>97</v>
      </c>
      <c r="B24" s="15">
        <v>6700</v>
      </c>
      <c r="C24" s="25">
        <v>3971</v>
      </c>
      <c r="D24" s="15">
        <v>2826</v>
      </c>
      <c r="E24" s="15">
        <v>3409</v>
      </c>
      <c r="F24" s="15">
        <v>3401</v>
      </c>
      <c r="G24" s="71">
        <f t="shared" si="0"/>
        <v>20.346779900920026</v>
      </c>
      <c r="J24" s="12"/>
      <c r="P24" s="13"/>
      <c r="Q24" s="13"/>
      <c r="R24" s="13"/>
    </row>
    <row r="25" spans="1:18" s="33" customFormat="1" ht="11.25">
      <c r="A25" s="8" t="s">
        <v>154</v>
      </c>
      <c r="B25" s="15">
        <v>200</v>
      </c>
      <c r="C25" s="25">
        <v>229</v>
      </c>
      <c r="D25" s="15">
        <v>116</v>
      </c>
      <c r="E25" s="15">
        <v>130</v>
      </c>
      <c r="F25" s="15">
        <v>126</v>
      </c>
      <c r="G25" s="71">
        <f t="shared" si="0"/>
        <v>8.620689655172413</v>
      </c>
      <c r="J25" s="32"/>
      <c r="P25" s="34"/>
      <c r="Q25" s="34"/>
      <c r="R25" s="34"/>
    </row>
    <row r="26" spans="1:18" s="33" customFormat="1" ht="11.25">
      <c r="A26" s="8" t="s">
        <v>155</v>
      </c>
      <c r="B26" s="15">
        <v>110000</v>
      </c>
      <c r="C26" s="25">
        <v>77642</v>
      </c>
      <c r="D26" s="15">
        <v>86476</v>
      </c>
      <c r="E26" s="15">
        <v>97538</v>
      </c>
      <c r="F26" s="15">
        <v>95466</v>
      </c>
      <c r="G26" s="71">
        <f t="shared" si="0"/>
        <v>10.395948008696053</v>
      </c>
      <c r="J26" s="32"/>
      <c r="P26" s="34"/>
      <c r="Q26" s="34"/>
      <c r="R26" s="34"/>
    </row>
    <row r="27" spans="1:18" ht="11.25">
      <c r="A27" s="8" t="s">
        <v>0</v>
      </c>
      <c r="B27" s="14"/>
      <c r="C27" s="28"/>
      <c r="D27" s="74"/>
      <c r="E27" s="14"/>
      <c r="F27" s="14"/>
      <c r="G27" s="59"/>
      <c r="J27" s="12"/>
      <c r="P27" s="13"/>
      <c r="Q27" s="13"/>
      <c r="R27" s="13"/>
    </row>
    <row r="28" spans="1:18" ht="11.25">
      <c r="A28" s="8" t="s">
        <v>11</v>
      </c>
      <c r="B28" s="15"/>
      <c r="C28" s="26"/>
      <c r="D28" s="15"/>
      <c r="E28" s="15"/>
      <c r="F28" s="15"/>
      <c r="G28" s="58"/>
      <c r="J28" s="12"/>
      <c r="P28" s="13"/>
      <c r="Q28" s="13"/>
      <c r="R28" s="13"/>
    </row>
    <row r="29" spans="1:18" s="42" customFormat="1" ht="11.25">
      <c r="A29" s="41" t="s">
        <v>140</v>
      </c>
      <c r="B29" s="111">
        <f>SUM(B30:B31)</f>
        <v>28000</v>
      </c>
      <c r="C29" s="77">
        <f>SUM(C30:C31)</f>
        <v>21316</v>
      </c>
      <c r="D29" s="76">
        <f>D30+D31</f>
        <v>21043</v>
      </c>
      <c r="E29" s="76">
        <f>E30+E31</f>
        <v>21061</v>
      </c>
      <c r="F29" s="76">
        <f>F30+F31</f>
        <v>21075</v>
      </c>
      <c r="G29" s="71">
        <f>F29/D29*100-100</f>
        <v>0.1520695718291165</v>
      </c>
      <c r="J29" s="45"/>
      <c r="P29" s="46"/>
      <c r="Q29" s="46"/>
      <c r="R29" s="46"/>
    </row>
    <row r="30" spans="1:18" ht="11.25">
      <c r="A30" s="8" t="s">
        <v>141</v>
      </c>
      <c r="B30" s="15">
        <v>22000</v>
      </c>
      <c r="C30" s="25">
        <v>10897</v>
      </c>
      <c r="D30" s="15">
        <v>11006</v>
      </c>
      <c r="E30" s="15">
        <v>10761</v>
      </c>
      <c r="F30" s="15">
        <v>10720</v>
      </c>
      <c r="G30" s="71">
        <f aca="true" t="shared" si="1" ref="G30:G41">F30/D30*100-100</f>
        <v>-2.5985825913138285</v>
      </c>
      <c r="J30" s="12"/>
      <c r="P30" s="13"/>
      <c r="Q30" s="13"/>
      <c r="R30" s="13"/>
    </row>
    <row r="31" spans="1:18" ht="11.25">
      <c r="A31" s="8" t="s">
        <v>142</v>
      </c>
      <c r="B31" s="15">
        <v>6000</v>
      </c>
      <c r="C31" s="25">
        <v>10419</v>
      </c>
      <c r="D31" s="15">
        <v>10037</v>
      </c>
      <c r="E31" s="15">
        <v>10300</v>
      </c>
      <c r="F31" s="15">
        <v>10355</v>
      </c>
      <c r="G31" s="71">
        <f t="shared" si="1"/>
        <v>3.1682773737172596</v>
      </c>
      <c r="J31" s="12"/>
      <c r="P31" s="13"/>
      <c r="Q31" s="13"/>
      <c r="R31" s="13"/>
    </row>
    <row r="32" spans="1:18" ht="11.25">
      <c r="A32" s="8" t="s">
        <v>12</v>
      </c>
      <c r="B32" s="15">
        <v>3600</v>
      </c>
      <c r="C32" s="25">
        <v>4373</v>
      </c>
      <c r="D32" s="15">
        <v>3503</v>
      </c>
      <c r="E32" s="15">
        <v>3924</v>
      </c>
      <c r="F32" s="15">
        <v>3922</v>
      </c>
      <c r="G32" s="71">
        <f t="shared" si="1"/>
        <v>11.961176134741663</v>
      </c>
      <c r="J32" s="12"/>
      <c r="P32" s="13"/>
      <c r="Q32" s="13"/>
      <c r="R32" s="13"/>
    </row>
    <row r="33" spans="1:18" ht="11.25">
      <c r="A33" s="8" t="s">
        <v>13</v>
      </c>
      <c r="B33" s="15">
        <v>600000</v>
      </c>
      <c r="C33" s="25">
        <v>551746</v>
      </c>
      <c r="D33" s="15">
        <v>505366</v>
      </c>
      <c r="E33" s="15">
        <v>536292</v>
      </c>
      <c r="F33" s="15">
        <v>536330</v>
      </c>
      <c r="G33" s="71">
        <f t="shared" si="1"/>
        <v>6.1270445578056325</v>
      </c>
      <c r="J33" s="12"/>
      <c r="P33" s="13"/>
      <c r="Q33" s="13"/>
      <c r="R33" s="13"/>
    </row>
    <row r="34" spans="1:18" ht="11.25">
      <c r="A34" s="8" t="s">
        <v>14</v>
      </c>
      <c r="B34" s="15">
        <v>210000</v>
      </c>
      <c r="C34" s="25">
        <v>195970</v>
      </c>
      <c r="D34" s="15">
        <v>154243</v>
      </c>
      <c r="E34" s="15">
        <v>154643</v>
      </c>
      <c r="F34" s="15">
        <v>156845</v>
      </c>
      <c r="G34" s="71">
        <f t="shared" si="1"/>
        <v>1.686948516302195</v>
      </c>
      <c r="J34" s="12"/>
      <c r="P34" s="13"/>
      <c r="Q34" s="13"/>
      <c r="R34" s="13"/>
    </row>
    <row r="35" spans="1:18" ht="11.25">
      <c r="A35" s="113" t="s">
        <v>15</v>
      </c>
      <c r="B35" s="53">
        <v>520000</v>
      </c>
      <c r="C35" s="112">
        <v>580298</v>
      </c>
      <c r="D35" s="53">
        <v>508378</v>
      </c>
      <c r="E35" s="53">
        <v>110170</v>
      </c>
      <c r="F35" s="53">
        <v>111502</v>
      </c>
      <c r="G35" s="71">
        <f t="shared" si="1"/>
        <v>-78.0671075459599</v>
      </c>
      <c r="J35" s="12"/>
      <c r="P35" s="13"/>
      <c r="Q35" s="13"/>
      <c r="R35" s="13"/>
    </row>
    <row r="36" spans="1:18" ht="11.25">
      <c r="A36" s="8" t="s">
        <v>163</v>
      </c>
      <c r="B36" s="15">
        <v>50000</v>
      </c>
      <c r="C36" s="25">
        <v>42326</v>
      </c>
      <c r="D36" s="15">
        <v>26803</v>
      </c>
      <c r="E36" s="15">
        <v>26409</v>
      </c>
      <c r="F36" s="15">
        <v>25975</v>
      </c>
      <c r="G36" s="71">
        <f t="shared" si="1"/>
        <v>-3.089206432115816</v>
      </c>
      <c r="J36" s="12"/>
      <c r="P36" s="13"/>
      <c r="Q36" s="13"/>
      <c r="R36" s="13"/>
    </row>
    <row r="37" spans="1:18" ht="11.25">
      <c r="A37" s="8" t="s">
        <v>76</v>
      </c>
      <c r="B37" s="15">
        <v>2500</v>
      </c>
      <c r="C37" s="25">
        <v>2937</v>
      </c>
      <c r="D37" s="15">
        <v>1845</v>
      </c>
      <c r="E37" s="15">
        <v>2998</v>
      </c>
      <c r="F37" s="15">
        <v>3017</v>
      </c>
      <c r="G37" s="71">
        <f t="shared" si="1"/>
        <v>63.52303523035229</v>
      </c>
      <c r="J37" s="12"/>
      <c r="P37" s="13"/>
      <c r="Q37" s="13"/>
      <c r="R37" s="13"/>
    </row>
    <row r="38" spans="1:18" ht="11.25">
      <c r="A38" s="8" t="s">
        <v>77</v>
      </c>
      <c r="B38" s="15">
        <v>132000</v>
      </c>
      <c r="C38" s="25">
        <v>175522</v>
      </c>
      <c r="D38" s="15">
        <v>90568</v>
      </c>
      <c r="E38" s="15">
        <v>97659</v>
      </c>
      <c r="F38" s="15">
        <v>96687</v>
      </c>
      <c r="G38" s="71">
        <f t="shared" si="1"/>
        <v>6.756249447928624</v>
      </c>
      <c r="J38" s="12"/>
      <c r="P38" s="13"/>
      <c r="Q38" s="13"/>
      <c r="R38" s="13"/>
    </row>
    <row r="39" spans="1:18" ht="11.25">
      <c r="A39" s="8" t="s">
        <v>78</v>
      </c>
      <c r="B39" s="15">
        <v>2300</v>
      </c>
      <c r="C39" s="25">
        <v>14863</v>
      </c>
      <c r="D39" s="15">
        <v>23850</v>
      </c>
      <c r="E39" s="15">
        <v>6436</v>
      </c>
      <c r="F39" s="15">
        <v>6046</v>
      </c>
      <c r="G39" s="71">
        <f t="shared" si="1"/>
        <v>-74.64989517819707</v>
      </c>
      <c r="J39" s="12"/>
      <c r="P39" s="13"/>
      <c r="Q39" s="13"/>
      <c r="R39" s="13"/>
    </row>
    <row r="40" spans="1:18" s="33" customFormat="1" ht="11.25">
      <c r="A40" s="8" t="s">
        <v>156</v>
      </c>
      <c r="B40" s="15">
        <v>760</v>
      </c>
      <c r="C40" s="25">
        <v>632</v>
      </c>
      <c r="D40" s="15">
        <v>36</v>
      </c>
      <c r="E40" s="15">
        <v>194</v>
      </c>
      <c r="F40" s="15">
        <v>195</v>
      </c>
      <c r="G40" s="71">
        <f t="shared" si="1"/>
        <v>441.66666666666674</v>
      </c>
      <c r="J40" s="32"/>
      <c r="P40" s="34"/>
      <c r="Q40" s="34"/>
      <c r="R40" s="34"/>
    </row>
    <row r="41" spans="1:18" s="33" customFormat="1" ht="11.25">
      <c r="A41" s="8" t="s">
        <v>157</v>
      </c>
      <c r="B41" s="15">
        <v>16200</v>
      </c>
      <c r="C41" s="25">
        <v>16117</v>
      </c>
      <c r="D41" s="15">
        <v>19742</v>
      </c>
      <c r="E41" s="15">
        <v>13185</v>
      </c>
      <c r="F41" s="15">
        <v>17620</v>
      </c>
      <c r="G41" s="71">
        <f t="shared" si="1"/>
        <v>-10.74865768412522</v>
      </c>
      <c r="J41" s="32"/>
      <c r="P41" s="34"/>
      <c r="Q41" s="34"/>
      <c r="R41" s="34"/>
    </row>
    <row r="42" spans="1:18" ht="11.25">
      <c r="A42" s="16"/>
      <c r="B42" s="14"/>
      <c r="C42" s="28"/>
      <c r="D42" s="74"/>
      <c r="E42" s="14"/>
      <c r="F42" s="14"/>
      <c r="G42" s="59"/>
      <c r="J42" s="12"/>
      <c r="P42" s="13"/>
      <c r="Q42" s="13"/>
      <c r="R42" s="13"/>
    </row>
    <row r="43" spans="1:18" ht="11.25">
      <c r="A43" s="8" t="s">
        <v>16</v>
      </c>
      <c r="B43" s="15"/>
      <c r="C43" s="26"/>
      <c r="D43" s="15"/>
      <c r="E43" s="15"/>
      <c r="F43" s="15"/>
      <c r="G43" s="58"/>
      <c r="J43" s="12"/>
      <c r="P43" s="13"/>
      <c r="Q43" s="13"/>
      <c r="R43" s="13"/>
    </row>
    <row r="44" spans="1:18" ht="11.25">
      <c r="A44" s="8" t="s">
        <v>17</v>
      </c>
      <c r="B44" s="15"/>
      <c r="C44" s="26"/>
      <c r="D44" s="15"/>
      <c r="E44" s="15"/>
      <c r="F44" s="15"/>
      <c r="G44" s="58"/>
      <c r="J44" s="12"/>
      <c r="P44" s="13"/>
      <c r="Q44" s="13"/>
      <c r="R44" s="13"/>
    </row>
    <row r="45" spans="1:18" ht="11.25">
      <c r="A45" s="8" t="s">
        <v>18</v>
      </c>
      <c r="B45" s="15">
        <v>135247</v>
      </c>
      <c r="C45" s="77">
        <v>98137</v>
      </c>
      <c r="D45" s="76">
        <v>74584</v>
      </c>
      <c r="E45" s="76">
        <v>100000</v>
      </c>
      <c r="F45" s="76">
        <v>100000</v>
      </c>
      <c r="G45" s="58">
        <f>F45/D45*100-100</f>
        <v>34.077013836747824</v>
      </c>
      <c r="J45" s="12"/>
      <c r="P45" s="13"/>
      <c r="Q45" s="13"/>
      <c r="R45" s="13"/>
    </row>
    <row r="46" spans="1:18" ht="11.25">
      <c r="A46" s="8" t="s">
        <v>19</v>
      </c>
      <c r="B46" s="15">
        <v>15181247</v>
      </c>
      <c r="C46" s="77">
        <v>14452162</v>
      </c>
      <c r="D46" s="76">
        <v>12414715</v>
      </c>
      <c r="E46" s="76">
        <v>15234700</v>
      </c>
      <c r="F46" s="76">
        <v>15210000</v>
      </c>
      <c r="G46" s="58">
        <f aca="true" t="shared" si="2" ref="G46:G52">F46/D46*100-100</f>
        <v>22.515901492704415</v>
      </c>
      <c r="J46" s="12"/>
      <c r="P46" s="13"/>
      <c r="Q46" s="13"/>
      <c r="R46" s="13"/>
    </row>
    <row r="47" spans="1:18" ht="11.25">
      <c r="A47" s="113" t="s">
        <v>79</v>
      </c>
      <c r="B47" s="53">
        <v>2240000</v>
      </c>
      <c r="C47" s="112">
        <v>2550000</v>
      </c>
      <c r="D47" s="53">
        <v>2275000</v>
      </c>
      <c r="E47" s="53">
        <v>2073000</v>
      </c>
      <c r="F47" s="53">
        <v>1938000</v>
      </c>
      <c r="G47" s="58">
        <f t="shared" si="2"/>
        <v>-14.813186813186817</v>
      </c>
      <c r="J47" s="12"/>
      <c r="P47" s="13"/>
      <c r="Q47" s="13"/>
      <c r="R47" s="13"/>
    </row>
    <row r="48" spans="1:18" ht="11.25">
      <c r="A48" s="8" t="s">
        <v>80</v>
      </c>
      <c r="B48" s="15">
        <v>6</v>
      </c>
      <c r="C48" s="77">
        <v>8</v>
      </c>
      <c r="D48" s="76">
        <v>6</v>
      </c>
      <c r="E48" s="76">
        <v>2</v>
      </c>
      <c r="F48" s="76">
        <v>2</v>
      </c>
      <c r="G48" s="58">
        <f t="shared" si="2"/>
        <v>-66.66666666666667</v>
      </c>
      <c r="J48" s="12"/>
      <c r="P48" s="13"/>
      <c r="Q48" s="13"/>
      <c r="R48" s="13"/>
    </row>
    <row r="49" spans="1:18" ht="11.25">
      <c r="A49" s="8" t="s">
        <v>81</v>
      </c>
      <c r="B49" s="15">
        <v>55</v>
      </c>
      <c r="C49" s="25">
        <v>60</v>
      </c>
      <c r="D49" s="15">
        <v>38</v>
      </c>
      <c r="E49" s="15">
        <v>22</v>
      </c>
      <c r="F49" s="15">
        <v>22</v>
      </c>
      <c r="G49" s="58">
        <f t="shared" si="2"/>
        <v>-42.10526315789473</v>
      </c>
      <c r="J49" s="12"/>
      <c r="P49" s="13"/>
      <c r="Q49" s="13"/>
      <c r="R49" s="13"/>
    </row>
    <row r="50" spans="1:18" ht="11.25">
      <c r="A50" s="8" t="s">
        <v>165</v>
      </c>
      <c r="B50" s="15">
        <v>12403</v>
      </c>
      <c r="C50" s="25">
        <v>27443</v>
      </c>
      <c r="D50" s="15">
        <v>8164</v>
      </c>
      <c r="E50" s="15">
        <v>10000</v>
      </c>
      <c r="F50" s="15">
        <v>9849</v>
      </c>
      <c r="G50" s="58">
        <f t="shared" si="2"/>
        <v>20.63939245467907</v>
      </c>
      <c r="J50" s="12"/>
      <c r="P50" s="13"/>
      <c r="Q50" s="13"/>
      <c r="R50" s="13"/>
    </row>
    <row r="51" spans="1:18" ht="11.25">
      <c r="A51" s="8" t="s">
        <v>159</v>
      </c>
      <c r="B51" s="15">
        <v>490</v>
      </c>
      <c r="C51" s="25">
        <v>482</v>
      </c>
      <c r="D51" s="15">
        <v>401</v>
      </c>
      <c r="E51" s="15">
        <v>290</v>
      </c>
      <c r="F51" s="15">
        <v>290</v>
      </c>
      <c r="G51" s="58">
        <f t="shared" si="2"/>
        <v>-27.680798004987523</v>
      </c>
      <c r="J51" s="12"/>
      <c r="P51" s="13"/>
      <c r="Q51" s="13"/>
      <c r="R51" s="13"/>
    </row>
    <row r="52" spans="1:18" ht="11.25">
      <c r="A52" s="8" t="s">
        <v>158</v>
      </c>
      <c r="B52" s="15">
        <v>1280</v>
      </c>
      <c r="C52" s="25">
        <v>1384</v>
      </c>
      <c r="D52" s="15">
        <v>1423</v>
      </c>
      <c r="E52" s="15">
        <v>1556</v>
      </c>
      <c r="F52" s="15">
        <v>1556</v>
      </c>
      <c r="G52" s="58">
        <f t="shared" si="2"/>
        <v>9.346451159522132</v>
      </c>
      <c r="J52" s="12"/>
      <c r="P52" s="13"/>
      <c r="Q52" s="13"/>
      <c r="R52" s="13"/>
    </row>
    <row r="53" spans="1:18" ht="11.25">
      <c r="A53" s="16"/>
      <c r="B53" s="14"/>
      <c r="C53" s="28"/>
      <c r="D53" s="14"/>
      <c r="E53" s="14"/>
      <c r="F53" s="14"/>
      <c r="G53" s="59"/>
      <c r="J53" s="12"/>
      <c r="P53" s="13"/>
      <c r="Q53" s="13"/>
      <c r="R53" s="13"/>
    </row>
    <row r="54" spans="1:18" ht="11.25">
      <c r="A54" s="8" t="s">
        <v>20</v>
      </c>
      <c r="B54" s="15"/>
      <c r="C54" s="26"/>
      <c r="D54" s="15"/>
      <c r="E54" s="15"/>
      <c r="F54" s="15"/>
      <c r="G54" s="58"/>
      <c r="J54" s="12"/>
      <c r="P54" s="13"/>
      <c r="Q54" s="13"/>
      <c r="R54" s="13"/>
    </row>
    <row r="55" spans="1:18" s="42" customFormat="1" ht="11.25">
      <c r="A55" s="41" t="s">
        <v>82</v>
      </c>
      <c r="B55" s="43">
        <f>SUM(B56:B57)</f>
        <v>975000</v>
      </c>
      <c r="C55" s="44">
        <f>SUM(C56:C57)</f>
        <v>1118000</v>
      </c>
      <c r="D55" s="53">
        <f>D56+D57</f>
        <v>854407</v>
      </c>
      <c r="E55" s="53">
        <f>E56+E57</f>
        <v>1025280</v>
      </c>
      <c r="F55" s="53">
        <f>F56+F57</f>
        <v>992000</v>
      </c>
      <c r="G55" s="71">
        <f>F55/D55*100-100</f>
        <v>16.10391768794028</v>
      </c>
      <c r="J55" s="45"/>
      <c r="P55" s="46"/>
      <c r="Q55" s="46"/>
      <c r="R55" s="46"/>
    </row>
    <row r="56" spans="1:18" ht="11.25">
      <c r="A56" s="8" t="s">
        <v>71</v>
      </c>
      <c r="B56" s="11">
        <v>865000</v>
      </c>
      <c r="C56" s="25">
        <v>1010000</v>
      </c>
      <c r="D56" s="15">
        <v>770000</v>
      </c>
      <c r="E56" s="15">
        <v>930750</v>
      </c>
      <c r="F56" s="15">
        <v>900387</v>
      </c>
      <c r="G56" s="71">
        <f aca="true" t="shared" si="3" ref="G56:G65">F56/D56*100-100</f>
        <v>16.933376623376617</v>
      </c>
      <c r="J56" s="12"/>
      <c r="P56" s="13"/>
      <c r="Q56" s="13"/>
      <c r="R56" s="13"/>
    </row>
    <row r="57" spans="1:18" ht="11.25">
      <c r="A57" s="8" t="s">
        <v>72</v>
      </c>
      <c r="B57" s="11">
        <v>110000</v>
      </c>
      <c r="C57" s="25">
        <v>108000</v>
      </c>
      <c r="D57" s="15">
        <v>84407</v>
      </c>
      <c r="E57" s="15">
        <v>94530</v>
      </c>
      <c r="F57" s="15">
        <v>91613</v>
      </c>
      <c r="G57" s="71">
        <f t="shared" si="3"/>
        <v>8.537206629781878</v>
      </c>
      <c r="J57" s="12"/>
      <c r="P57" s="13"/>
      <c r="Q57" s="13"/>
      <c r="R57" s="13"/>
    </row>
    <row r="58" spans="1:18" ht="11.25">
      <c r="A58" s="8" t="s">
        <v>21</v>
      </c>
      <c r="B58" s="15">
        <v>26000</v>
      </c>
      <c r="C58" s="25">
        <v>26545</v>
      </c>
      <c r="D58" s="15">
        <v>20010</v>
      </c>
      <c r="E58" s="15">
        <v>19956</v>
      </c>
      <c r="F58" s="15">
        <v>20110</v>
      </c>
      <c r="G58" s="71">
        <f t="shared" si="3"/>
        <v>0.49975012493752047</v>
      </c>
      <c r="J58" s="12"/>
      <c r="P58" s="13"/>
      <c r="Q58" s="13"/>
      <c r="R58" s="13"/>
    </row>
    <row r="59" spans="1:18" ht="11.25">
      <c r="A59" s="8" t="s">
        <v>166</v>
      </c>
      <c r="B59" s="15">
        <v>13644</v>
      </c>
      <c r="C59" s="25">
        <v>30187</v>
      </c>
      <c r="D59" s="15">
        <v>8981</v>
      </c>
      <c r="E59" s="15">
        <v>11500</v>
      </c>
      <c r="F59" s="15">
        <v>11000</v>
      </c>
      <c r="G59" s="71">
        <f t="shared" si="3"/>
        <v>22.480792784767843</v>
      </c>
      <c r="J59" s="12"/>
      <c r="P59" s="13"/>
      <c r="Q59" s="13"/>
      <c r="R59" s="13"/>
    </row>
    <row r="60" spans="1:18" ht="11.25">
      <c r="A60" s="8" t="s">
        <v>22</v>
      </c>
      <c r="B60" s="15">
        <v>86</v>
      </c>
      <c r="C60" s="25">
        <v>84</v>
      </c>
      <c r="D60" s="15">
        <v>48</v>
      </c>
      <c r="E60" s="15">
        <v>40</v>
      </c>
      <c r="F60" s="15">
        <v>40</v>
      </c>
      <c r="G60" s="71">
        <f t="shared" si="3"/>
        <v>-16.666666666666657</v>
      </c>
      <c r="J60" s="12"/>
      <c r="P60" s="13"/>
      <c r="Q60" s="13"/>
      <c r="R60" s="13"/>
    </row>
    <row r="61" spans="1:18" ht="11.25">
      <c r="A61" s="8" t="s">
        <v>23</v>
      </c>
      <c r="B61" s="15">
        <v>13</v>
      </c>
      <c r="C61" s="25">
        <v>13</v>
      </c>
      <c r="D61" s="15">
        <v>24</v>
      </c>
      <c r="E61" s="15">
        <v>12</v>
      </c>
      <c r="F61" s="15">
        <v>12</v>
      </c>
      <c r="G61" s="71">
        <f t="shared" si="3"/>
        <v>-50</v>
      </c>
      <c r="J61" s="12"/>
      <c r="P61" s="13"/>
      <c r="Q61" s="13"/>
      <c r="R61" s="13"/>
    </row>
    <row r="62" spans="1:18" ht="11.25">
      <c r="A62" s="8" t="s">
        <v>164</v>
      </c>
      <c r="B62" s="15">
        <v>85000</v>
      </c>
      <c r="C62" s="25">
        <v>77454</v>
      </c>
      <c r="D62" s="15">
        <v>86409</v>
      </c>
      <c r="E62" s="15">
        <v>77064</v>
      </c>
      <c r="F62" s="15">
        <v>82025</v>
      </c>
      <c r="G62" s="71">
        <f t="shared" si="3"/>
        <v>-5.073545579742856</v>
      </c>
      <c r="J62" s="12"/>
      <c r="P62" s="13"/>
      <c r="Q62" s="13"/>
      <c r="R62" s="13"/>
    </row>
    <row r="63" spans="1:18" ht="11.25">
      <c r="A63" s="8" t="s">
        <v>24</v>
      </c>
      <c r="B63" s="15">
        <v>29000</v>
      </c>
      <c r="C63" s="25">
        <v>47300</v>
      </c>
      <c r="D63" s="15">
        <v>30666</v>
      </c>
      <c r="E63" s="15">
        <v>31449</v>
      </c>
      <c r="F63" s="15">
        <v>33643</v>
      </c>
      <c r="G63" s="71">
        <f t="shared" si="3"/>
        <v>9.707819735211643</v>
      </c>
      <c r="J63" s="12"/>
      <c r="P63" s="13"/>
      <c r="Q63" s="13"/>
      <c r="R63" s="13"/>
    </row>
    <row r="64" spans="1:18" ht="11.25">
      <c r="A64" s="8" t="s">
        <v>25</v>
      </c>
      <c r="B64" s="15">
        <v>215</v>
      </c>
      <c r="C64" s="25">
        <v>395</v>
      </c>
      <c r="D64" s="15">
        <v>2280</v>
      </c>
      <c r="E64" s="15">
        <v>6264</v>
      </c>
      <c r="F64" s="15">
        <v>6755</v>
      </c>
      <c r="G64" s="71">
        <f t="shared" si="3"/>
        <v>196.27192982456137</v>
      </c>
      <c r="J64" s="12"/>
      <c r="P64" s="13"/>
      <c r="Q64" s="13"/>
      <c r="R64" s="13"/>
    </row>
    <row r="65" spans="1:18" ht="11.25">
      <c r="A65" s="8" t="s">
        <v>75</v>
      </c>
      <c r="B65" s="15">
        <v>1200</v>
      </c>
      <c r="C65" s="25">
        <v>12615</v>
      </c>
      <c r="D65" s="15">
        <v>28727</v>
      </c>
      <c r="E65" s="15">
        <v>83784</v>
      </c>
      <c r="F65" s="15">
        <v>81732</v>
      </c>
      <c r="G65" s="71">
        <f t="shared" si="3"/>
        <v>184.5128276534271</v>
      </c>
      <c r="J65" s="12"/>
      <c r="P65" s="13"/>
      <c r="Q65" s="13"/>
      <c r="R65" s="13"/>
    </row>
    <row r="66" spans="1:18" ht="11.25">
      <c r="A66" s="16"/>
      <c r="B66" s="14"/>
      <c r="C66" s="28"/>
      <c r="D66" s="14"/>
      <c r="E66" s="14"/>
      <c r="F66" s="14"/>
      <c r="G66" s="59"/>
      <c r="J66" s="12"/>
      <c r="P66" s="13"/>
      <c r="Q66" s="13"/>
      <c r="R66" s="13"/>
    </row>
    <row r="67" spans="1:18" ht="11.25">
      <c r="A67" s="8" t="s">
        <v>26</v>
      </c>
      <c r="B67" s="15"/>
      <c r="C67" s="26"/>
      <c r="D67" s="15"/>
      <c r="E67" s="15"/>
      <c r="F67" s="15"/>
      <c r="G67" s="58"/>
      <c r="J67" s="12"/>
      <c r="P67" s="13"/>
      <c r="Q67" s="13"/>
      <c r="R67" s="13"/>
    </row>
    <row r="68" spans="1:18" s="42" customFormat="1" ht="11.25">
      <c r="A68" s="41" t="s">
        <v>86</v>
      </c>
      <c r="B68" s="43">
        <f>SUM(B69:B70)</f>
        <v>4090000</v>
      </c>
      <c r="C68" s="44">
        <f>SUM(C69:C70)</f>
        <v>4397305</v>
      </c>
      <c r="D68" s="53">
        <f>D69+D70</f>
        <v>4246207</v>
      </c>
      <c r="E68" s="53">
        <f>E69+E70</f>
        <v>4225423</v>
      </c>
      <c r="F68" s="53">
        <f>F69+F70</f>
        <v>4238901</v>
      </c>
      <c r="G68" s="71">
        <f>F68/D68*100-100</f>
        <v>-0.17205944034287768</v>
      </c>
      <c r="J68" s="45"/>
      <c r="P68" s="46"/>
      <c r="Q68" s="46"/>
      <c r="R68" s="46"/>
    </row>
    <row r="69" spans="1:18" ht="11.25">
      <c r="A69" s="8" t="s">
        <v>73</v>
      </c>
      <c r="B69" s="11">
        <v>30000</v>
      </c>
      <c r="C69" s="25">
        <v>31125</v>
      </c>
      <c r="D69" s="15">
        <v>18481</v>
      </c>
      <c r="E69" s="15">
        <v>26560</v>
      </c>
      <c r="F69" s="15">
        <v>27547</v>
      </c>
      <c r="G69" s="71">
        <f>F69/D69*100-100</f>
        <v>49.05578702451166</v>
      </c>
      <c r="J69" s="12"/>
      <c r="P69" s="13"/>
      <c r="Q69" s="13"/>
      <c r="R69" s="13"/>
    </row>
    <row r="70" spans="1:18" ht="11.25">
      <c r="A70" s="8" t="s">
        <v>74</v>
      </c>
      <c r="B70" s="11">
        <v>4060000</v>
      </c>
      <c r="C70" s="25">
        <v>4366180</v>
      </c>
      <c r="D70" s="15">
        <v>4227726</v>
      </c>
      <c r="E70" s="15">
        <v>4198863</v>
      </c>
      <c r="F70" s="15">
        <v>4211354</v>
      </c>
      <c r="G70" s="71">
        <f>F70/D70*100-100</f>
        <v>-0.3872531001299535</v>
      </c>
      <c r="J70" s="12"/>
      <c r="P70" s="13"/>
      <c r="Q70" s="13"/>
      <c r="R70" s="13"/>
    </row>
    <row r="71" spans="1:18" ht="11.25">
      <c r="A71" s="8" t="s">
        <v>87</v>
      </c>
      <c r="B71" s="15">
        <v>165000</v>
      </c>
      <c r="C71" s="25">
        <v>158771</v>
      </c>
      <c r="D71" s="15">
        <v>151611</v>
      </c>
      <c r="E71" s="15">
        <v>156156</v>
      </c>
      <c r="F71" s="15">
        <v>156573</v>
      </c>
      <c r="G71" s="71">
        <f>F71/D71*100-100</f>
        <v>3.2728495953459884</v>
      </c>
      <c r="J71" s="12"/>
      <c r="P71" s="13"/>
      <c r="Q71" s="13"/>
      <c r="R71" s="13"/>
    </row>
    <row r="72" spans="1:18" ht="12" thickBot="1">
      <c r="A72" s="17" t="s">
        <v>88</v>
      </c>
      <c r="B72" s="47">
        <v>67</v>
      </c>
      <c r="C72" s="27">
        <v>241</v>
      </c>
      <c r="D72" s="47">
        <v>66</v>
      </c>
      <c r="E72" s="47">
        <v>129</v>
      </c>
      <c r="F72" s="47">
        <v>138</v>
      </c>
      <c r="G72" s="72">
        <f>F72/D72*100-100</f>
        <v>109.0909090909091</v>
      </c>
      <c r="J72" s="12"/>
      <c r="P72" s="13"/>
      <c r="Q72" s="13"/>
      <c r="R72" s="13"/>
    </row>
    <row r="73" spans="7:18" ht="11.25">
      <c r="G73" s="60"/>
      <c r="I73" s="12"/>
      <c r="J73" s="12"/>
      <c r="P73" s="13"/>
      <c r="Q73" s="13"/>
      <c r="R73" s="13"/>
    </row>
    <row r="74" spans="1:10" ht="11.25">
      <c r="A74" s="1" t="s">
        <v>151</v>
      </c>
      <c r="J74" s="12"/>
    </row>
    <row r="75" ht="11.25">
      <c r="J75" s="12"/>
    </row>
    <row r="76" spans="1:10" ht="11.25">
      <c r="A76" s="1" t="s">
        <v>0</v>
      </c>
      <c r="J76" s="12"/>
    </row>
    <row r="77" spans="1:10" ht="11.25">
      <c r="A77" s="1"/>
      <c r="J77" s="12"/>
    </row>
    <row r="78" spans="1:10" ht="12.75">
      <c r="A78" s="106" t="s">
        <v>65</v>
      </c>
      <c r="B78" s="107"/>
      <c r="J78" s="12"/>
    </row>
    <row r="79" spans="1:10" ht="12" customHeight="1" thickBot="1">
      <c r="A79" s="106" t="s">
        <v>224</v>
      </c>
      <c r="B79" s="108"/>
      <c r="C79" s="19"/>
      <c r="D79" s="19"/>
      <c r="E79" s="19"/>
      <c r="F79" s="19"/>
      <c r="G79" s="110" t="s">
        <v>1</v>
      </c>
      <c r="J79" s="12"/>
    </row>
    <row r="80" spans="1:10" ht="15" customHeight="1">
      <c r="A80" s="4"/>
      <c r="B80" s="6"/>
      <c r="C80" s="5"/>
      <c r="D80" s="6"/>
      <c r="E80" s="6"/>
      <c r="F80" s="116" t="s">
        <v>194</v>
      </c>
      <c r="G80" s="55" t="s">
        <v>152</v>
      </c>
      <c r="J80" s="12"/>
    </row>
    <row r="81" spans="1:10" ht="9.75" customHeight="1">
      <c r="A81" s="8" t="s">
        <v>0</v>
      </c>
      <c r="B81" s="20" t="s">
        <v>150</v>
      </c>
      <c r="C81" s="50" t="s">
        <v>192</v>
      </c>
      <c r="D81" s="66" t="s">
        <v>193</v>
      </c>
      <c r="E81" s="66" t="s">
        <v>194</v>
      </c>
      <c r="F81" s="117"/>
      <c r="G81" s="56" t="s">
        <v>153</v>
      </c>
      <c r="J81" s="12"/>
    </row>
    <row r="82" spans="1:10" ht="12.75">
      <c r="A82" s="21" t="s">
        <v>0</v>
      </c>
      <c r="B82" s="20" t="s">
        <v>2</v>
      </c>
      <c r="C82" s="48" t="s">
        <v>2</v>
      </c>
      <c r="D82" s="65" t="s">
        <v>2</v>
      </c>
      <c r="E82" s="20" t="s">
        <v>195</v>
      </c>
      <c r="F82" s="109" t="s">
        <v>222</v>
      </c>
      <c r="G82" s="57" t="s">
        <v>223</v>
      </c>
      <c r="J82" s="12"/>
    </row>
    <row r="83" spans="1:10" ht="9.75" customHeight="1">
      <c r="A83" s="8" t="s">
        <v>28</v>
      </c>
      <c r="B83" s="15"/>
      <c r="C83" s="24"/>
      <c r="D83" s="24"/>
      <c r="E83" s="10"/>
      <c r="F83" s="52"/>
      <c r="G83" s="61"/>
      <c r="H83" s="12"/>
      <c r="J83" s="12"/>
    </row>
    <row r="84" spans="1:18" ht="10.5" customHeight="1">
      <c r="A84" s="8" t="s">
        <v>29</v>
      </c>
      <c r="B84" s="15"/>
      <c r="C84" s="24"/>
      <c r="D84" s="24"/>
      <c r="E84" s="10"/>
      <c r="F84" s="10"/>
      <c r="G84" s="61"/>
      <c r="H84" s="12"/>
      <c r="J84" s="12"/>
      <c r="P84" s="13"/>
      <c r="Q84" s="13"/>
      <c r="R84" s="13"/>
    </row>
    <row r="85" spans="1:18" ht="11.25">
      <c r="A85" s="8" t="s">
        <v>30</v>
      </c>
      <c r="B85" s="15">
        <v>360000</v>
      </c>
      <c r="C85" s="25">
        <v>317750</v>
      </c>
      <c r="D85" s="15">
        <v>356281</v>
      </c>
      <c r="E85" s="15">
        <v>359690</v>
      </c>
      <c r="F85" s="15">
        <v>355364</v>
      </c>
      <c r="G85" s="58">
        <f>F85/D85*100-100</f>
        <v>-0.25738111209972203</v>
      </c>
      <c r="H85" s="12"/>
      <c r="J85" s="12"/>
      <c r="P85" s="13"/>
      <c r="R85" s="13"/>
    </row>
    <row r="86" spans="1:18" ht="11.25">
      <c r="A86" s="8" t="s">
        <v>31</v>
      </c>
      <c r="B86" s="15">
        <v>100000</v>
      </c>
      <c r="C86" s="25">
        <v>106214</v>
      </c>
      <c r="D86" s="15">
        <v>95015</v>
      </c>
      <c r="E86" s="15">
        <v>95350</v>
      </c>
      <c r="F86" s="15">
        <v>95511</v>
      </c>
      <c r="G86" s="58">
        <f aca="true" t="shared" si="4" ref="G86:G149">F86/D86*100-100</f>
        <v>0.5220228384991827</v>
      </c>
      <c r="H86" s="12"/>
      <c r="J86" s="12"/>
      <c r="P86" s="13"/>
      <c r="R86" s="13"/>
    </row>
    <row r="87" spans="1:255" ht="11.25">
      <c r="A87" s="41" t="s">
        <v>99</v>
      </c>
      <c r="B87" s="43">
        <f>SUM(B88:B92)</f>
        <v>2570000</v>
      </c>
      <c r="C87" s="44">
        <f>SUM(C88:C92)</f>
        <v>2002033</v>
      </c>
      <c r="D87" s="53">
        <f>D88+D89+D90+D91+D92</f>
        <v>2457845</v>
      </c>
      <c r="E87" s="53">
        <f>E88+E89+E90+E91+E92</f>
        <v>2556673</v>
      </c>
      <c r="F87" s="53">
        <f>F88+F89+F90+F91+F92</f>
        <v>2495229</v>
      </c>
      <c r="G87" s="58">
        <f t="shared" si="4"/>
        <v>1.5210072238078567</v>
      </c>
      <c r="H87" s="12"/>
      <c r="J87" s="12"/>
      <c r="P87" s="13"/>
      <c r="R87" s="13"/>
      <c r="IU87" s="2">
        <f>SUM(G87:IT87)</f>
        <v>1.5210072238078567</v>
      </c>
    </row>
    <row r="88" spans="1:18" ht="11.25">
      <c r="A88" s="8" t="s">
        <v>98</v>
      </c>
      <c r="B88" s="11">
        <v>795000</v>
      </c>
      <c r="C88" s="25">
        <v>600379</v>
      </c>
      <c r="D88" s="15">
        <v>685200</v>
      </c>
      <c r="E88" s="15">
        <v>702665</v>
      </c>
      <c r="F88" s="15">
        <v>702078</v>
      </c>
      <c r="G88" s="58">
        <f t="shared" si="4"/>
        <v>2.4632224168125987</v>
      </c>
      <c r="H88" s="12"/>
      <c r="J88" s="12"/>
      <c r="P88" s="13"/>
      <c r="R88" s="13"/>
    </row>
    <row r="89" spans="1:18" ht="11.25">
      <c r="A89" s="8" t="s">
        <v>100</v>
      </c>
      <c r="B89" s="11">
        <v>1300000</v>
      </c>
      <c r="C89" s="25">
        <v>1094217</v>
      </c>
      <c r="D89" s="15">
        <v>1345184</v>
      </c>
      <c r="E89" s="15">
        <v>1395240</v>
      </c>
      <c r="F89" s="15">
        <v>1332775</v>
      </c>
      <c r="G89" s="58">
        <f t="shared" si="4"/>
        <v>-0.9224760330185262</v>
      </c>
      <c r="H89" s="12"/>
      <c r="J89" s="12"/>
      <c r="P89" s="13"/>
      <c r="R89" s="13"/>
    </row>
    <row r="90" spans="1:18" ht="11.25">
      <c r="A90" s="8" t="s">
        <v>101</v>
      </c>
      <c r="B90" s="11">
        <v>260000</v>
      </c>
      <c r="C90" s="25">
        <v>135298</v>
      </c>
      <c r="D90" s="15">
        <v>180206</v>
      </c>
      <c r="E90" s="15">
        <v>195206</v>
      </c>
      <c r="F90" s="15">
        <v>198008</v>
      </c>
      <c r="G90" s="58">
        <f t="shared" si="4"/>
        <v>9.878694383094896</v>
      </c>
      <c r="H90" s="12"/>
      <c r="J90" s="12"/>
      <c r="P90" s="13"/>
      <c r="R90" s="13"/>
    </row>
    <row r="91" spans="1:18" ht="11.25">
      <c r="A91" s="8" t="s">
        <v>102</v>
      </c>
      <c r="B91" s="11">
        <v>40000</v>
      </c>
      <c r="C91" s="25">
        <v>29849</v>
      </c>
      <c r="D91" s="15">
        <v>42089</v>
      </c>
      <c r="E91" s="15">
        <v>47862</v>
      </c>
      <c r="F91" s="15">
        <v>46580</v>
      </c>
      <c r="G91" s="58">
        <f t="shared" si="4"/>
        <v>10.670246382665297</v>
      </c>
      <c r="H91" s="12"/>
      <c r="J91" s="12"/>
      <c r="P91" s="13"/>
      <c r="R91" s="13"/>
    </row>
    <row r="92" spans="1:18" ht="11.25">
      <c r="A92" s="8" t="s">
        <v>103</v>
      </c>
      <c r="B92" s="11">
        <v>175000</v>
      </c>
      <c r="C92" s="25">
        <v>142290</v>
      </c>
      <c r="D92" s="15">
        <v>205166</v>
      </c>
      <c r="E92" s="15">
        <v>215700</v>
      </c>
      <c r="F92" s="15">
        <v>215788</v>
      </c>
      <c r="G92" s="58">
        <f t="shared" si="4"/>
        <v>5.177271087802083</v>
      </c>
      <c r="H92" s="12"/>
      <c r="J92" s="12"/>
      <c r="P92" s="13"/>
      <c r="R92" s="13"/>
    </row>
    <row r="93" spans="1:18" ht="11.25">
      <c r="A93" s="8" t="s">
        <v>148</v>
      </c>
      <c r="B93" s="15">
        <v>4300</v>
      </c>
      <c r="C93" s="25">
        <v>4471</v>
      </c>
      <c r="D93" s="15">
        <v>4217</v>
      </c>
      <c r="E93" s="15">
        <v>4283</v>
      </c>
      <c r="F93" s="15">
        <v>4298</v>
      </c>
      <c r="G93" s="58">
        <f t="shared" si="4"/>
        <v>1.920796774958518</v>
      </c>
      <c r="H93" s="12"/>
      <c r="J93" s="12"/>
      <c r="P93" s="13"/>
      <c r="R93" s="13"/>
    </row>
    <row r="94" spans="1:18" ht="11.25">
      <c r="A94" s="8" t="s">
        <v>149</v>
      </c>
      <c r="B94" s="14">
        <v>12000</v>
      </c>
      <c r="C94" s="30">
        <v>12310</v>
      </c>
      <c r="D94" s="14">
        <v>12415</v>
      </c>
      <c r="E94" s="14">
        <v>12499</v>
      </c>
      <c r="F94" s="14">
        <v>12617</v>
      </c>
      <c r="G94" s="104">
        <f t="shared" si="4"/>
        <v>1.6270640354409949</v>
      </c>
      <c r="H94" s="12"/>
      <c r="J94" s="12"/>
      <c r="P94" s="13"/>
      <c r="R94" s="13"/>
    </row>
    <row r="95" spans="1:18" ht="11.25">
      <c r="A95" s="8" t="s">
        <v>32</v>
      </c>
      <c r="B95" s="15"/>
      <c r="C95" s="26"/>
      <c r="D95" s="26"/>
      <c r="E95" s="15"/>
      <c r="F95" s="15"/>
      <c r="G95" s="58"/>
      <c r="H95" s="12"/>
      <c r="J95" s="12"/>
      <c r="P95" s="13"/>
      <c r="R95" s="13"/>
    </row>
    <row r="96" spans="1:18" ht="11.25">
      <c r="A96" s="8" t="s">
        <v>33</v>
      </c>
      <c r="B96" s="15">
        <v>220000</v>
      </c>
      <c r="C96" s="25">
        <v>214416</v>
      </c>
      <c r="D96" s="15">
        <v>240874</v>
      </c>
      <c r="E96" s="15">
        <v>247185</v>
      </c>
      <c r="F96" s="15">
        <v>248377</v>
      </c>
      <c r="G96" s="58">
        <f t="shared" si="4"/>
        <v>3.1149065486519874</v>
      </c>
      <c r="H96" s="12"/>
      <c r="J96" s="12"/>
      <c r="P96" s="13"/>
      <c r="R96" s="13"/>
    </row>
    <row r="97" spans="1:18" ht="11.25">
      <c r="A97" s="8" t="s">
        <v>34</v>
      </c>
      <c r="B97" s="15">
        <v>5000</v>
      </c>
      <c r="C97" s="25">
        <v>4312</v>
      </c>
      <c r="D97" s="15">
        <v>4324</v>
      </c>
      <c r="E97" s="15">
        <v>4608</v>
      </c>
      <c r="F97" s="15">
        <v>4686</v>
      </c>
      <c r="G97" s="58">
        <f t="shared" si="4"/>
        <v>8.371877890841816</v>
      </c>
      <c r="H97" s="12"/>
      <c r="J97" s="12"/>
      <c r="P97" s="13"/>
      <c r="R97" s="13"/>
    </row>
    <row r="98" spans="1:18" ht="11.25">
      <c r="A98" s="113" t="s">
        <v>35</v>
      </c>
      <c r="B98" s="53">
        <v>860000</v>
      </c>
      <c r="C98" s="112">
        <v>460182</v>
      </c>
      <c r="D98" s="53">
        <v>557572</v>
      </c>
      <c r="E98" s="53">
        <v>712599</v>
      </c>
      <c r="F98" s="53">
        <v>715212</v>
      </c>
      <c r="G98" s="58">
        <f t="shared" si="4"/>
        <v>28.272581836964548</v>
      </c>
      <c r="H98" s="12"/>
      <c r="J98" s="12"/>
      <c r="P98" s="13"/>
      <c r="R98" s="13"/>
    </row>
    <row r="99" spans="1:18" ht="11.25">
      <c r="A99" s="8" t="s">
        <v>36</v>
      </c>
      <c r="B99" s="15">
        <v>11500</v>
      </c>
      <c r="C99" s="25">
        <v>9303</v>
      </c>
      <c r="D99" s="15">
        <v>9722</v>
      </c>
      <c r="E99" s="15">
        <v>10896</v>
      </c>
      <c r="F99" s="15">
        <v>10927</v>
      </c>
      <c r="G99" s="58">
        <f t="shared" si="4"/>
        <v>12.394569018720432</v>
      </c>
      <c r="H99" s="12"/>
      <c r="J99" s="12"/>
      <c r="P99" s="13"/>
      <c r="R99" s="13"/>
    </row>
    <row r="100" spans="1:18" ht="11.25">
      <c r="A100" s="8" t="s">
        <v>37</v>
      </c>
      <c r="B100" s="15">
        <v>280000</v>
      </c>
      <c r="C100" s="25">
        <v>310254</v>
      </c>
      <c r="D100" s="15">
        <v>398141</v>
      </c>
      <c r="E100" s="15">
        <v>350288</v>
      </c>
      <c r="F100" s="15">
        <v>342507</v>
      </c>
      <c r="G100" s="58">
        <f t="shared" si="4"/>
        <v>-13.973441569695154</v>
      </c>
      <c r="H100" s="12"/>
      <c r="J100" s="12"/>
      <c r="P100" s="13"/>
      <c r="R100" s="13"/>
    </row>
    <row r="101" spans="1:255" ht="11.25">
      <c r="A101" s="114" t="s">
        <v>104</v>
      </c>
      <c r="B101" s="111">
        <f>SUM(B102:B103)</f>
        <v>510000</v>
      </c>
      <c r="C101" s="77">
        <f>SUM(C102:C103)</f>
        <v>552775</v>
      </c>
      <c r="D101" s="76">
        <f>D102+D103</f>
        <v>539435</v>
      </c>
      <c r="E101" s="76">
        <f>E102+E103</f>
        <v>549551</v>
      </c>
      <c r="F101" s="76">
        <f>F102+F103</f>
        <v>549271</v>
      </c>
      <c r="G101" s="58">
        <f t="shared" si="4"/>
        <v>1.8233892869391042</v>
      </c>
      <c r="H101" s="12"/>
      <c r="J101" s="12"/>
      <c r="P101" s="13"/>
      <c r="R101" s="13"/>
      <c r="IU101" s="2">
        <f>SUM(G101:IT101)</f>
        <v>1.8233892869391042</v>
      </c>
    </row>
    <row r="102" spans="1:18" ht="11.25">
      <c r="A102" s="8" t="s">
        <v>105</v>
      </c>
      <c r="B102" s="11">
        <v>45000</v>
      </c>
      <c r="C102" s="25">
        <v>45608</v>
      </c>
      <c r="D102" s="15">
        <v>52962</v>
      </c>
      <c r="E102" s="15">
        <v>50837</v>
      </c>
      <c r="F102" s="15">
        <v>49100</v>
      </c>
      <c r="G102" s="58">
        <f t="shared" si="4"/>
        <v>-7.292020694082552</v>
      </c>
      <c r="H102" s="12"/>
      <c r="J102" s="12"/>
      <c r="P102" s="13"/>
      <c r="R102" s="13"/>
    </row>
    <row r="103" spans="1:18" ht="11.25">
      <c r="A103" s="8" t="s">
        <v>106</v>
      </c>
      <c r="B103" s="11">
        <v>465000</v>
      </c>
      <c r="C103" s="25">
        <v>507167</v>
      </c>
      <c r="D103" s="15">
        <v>486473</v>
      </c>
      <c r="E103" s="15">
        <v>498714</v>
      </c>
      <c r="F103" s="15">
        <v>500171</v>
      </c>
      <c r="G103" s="58">
        <f t="shared" si="4"/>
        <v>2.815778059625103</v>
      </c>
      <c r="H103" s="12"/>
      <c r="J103" s="12"/>
      <c r="P103" s="13"/>
      <c r="R103" s="13"/>
    </row>
    <row r="104" spans="1:18" ht="11.25">
      <c r="A104" s="8" t="s">
        <v>38</v>
      </c>
      <c r="B104" s="15">
        <v>140000</v>
      </c>
      <c r="C104" s="25">
        <v>121499</v>
      </c>
      <c r="D104" s="15">
        <v>180917</v>
      </c>
      <c r="E104" s="15">
        <v>185020</v>
      </c>
      <c r="F104" s="15">
        <v>185983</v>
      </c>
      <c r="G104" s="58">
        <f t="shared" si="4"/>
        <v>2.8001790876479333</v>
      </c>
      <c r="H104" s="12"/>
      <c r="J104" s="12"/>
      <c r="P104" s="13"/>
      <c r="R104" s="13"/>
    </row>
    <row r="105" spans="1:18" ht="11.25">
      <c r="A105" s="8" t="s">
        <v>39</v>
      </c>
      <c r="B105" s="15">
        <v>34000</v>
      </c>
      <c r="C105" s="25">
        <v>23277</v>
      </c>
      <c r="D105" s="15">
        <v>32160</v>
      </c>
      <c r="E105" s="15">
        <v>33158</v>
      </c>
      <c r="F105" s="15">
        <v>33800</v>
      </c>
      <c r="G105" s="58">
        <f t="shared" si="4"/>
        <v>5.099502487562191</v>
      </c>
      <c r="H105" s="12"/>
      <c r="J105" s="12"/>
      <c r="P105" s="13"/>
      <c r="R105" s="13"/>
    </row>
    <row r="106" spans="1:255" ht="11.25">
      <c r="A106" s="41" t="s">
        <v>134</v>
      </c>
      <c r="B106" s="43">
        <f>SUM(B107:B108)</f>
        <v>1200000</v>
      </c>
      <c r="C106" s="44">
        <f>SUM(C107:C108)</f>
        <v>1766749</v>
      </c>
      <c r="D106" s="53">
        <f>D107+D108</f>
        <v>1075854</v>
      </c>
      <c r="E106" s="53">
        <f>E107+E108</f>
        <v>1592443</v>
      </c>
      <c r="F106" s="53">
        <f>F107+F108</f>
        <v>1321269</v>
      </c>
      <c r="G106" s="58">
        <f t="shared" si="4"/>
        <v>22.81118069923987</v>
      </c>
      <c r="H106" s="12"/>
      <c r="J106" s="12"/>
      <c r="P106" s="13"/>
      <c r="R106" s="13"/>
      <c r="IU106" s="2">
        <f>SUM(G106:IT106)</f>
        <v>22.81118069923987</v>
      </c>
    </row>
    <row r="107" spans="1:18" ht="11.25">
      <c r="A107" s="8" t="s">
        <v>107</v>
      </c>
      <c r="B107" s="11">
        <v>400000</v>
      </c>
      <c r="C107" s="25">
        <v>555749</v>
      </c>
      <c r="D107" s="15">
        <v>455385</v>
      </c>
      <c r="E107" s="15">
        <v>620805</v>
      </c>
      <c r="F107" s="15">
        <v>510129</v>
      </c>
      <c r="G107" s="58">
        <f t="shared" si="4"/>
        <v>12.021476333212561</v>
      </c>
      <c r="H107" s="12"/>
      <c r="J107" s="12"/>
      <c r="P107" s="13"/>
      <c r="R107" s="13"/>
    </row>
    <row r="108" spans="1:18" ht="11.25">
      <c r="A108" s="8" t="s">
        <v>143</v>
      </c>
      <c r="B108" s="22">
        <v>800000</v>
      </c>
      <c r="C108" s="30">
        <v>1211000</v>
      </c>
      <c r="D108" s="14">
        <v>620469</v>
      </c>
      <c r="E108" s="14">
        <v>971638</v>
      </c>
      <c r="F108" s="14">
        <v>811140</v>
      </c>
      <c r="G108" s="104">
        <f t="shared" si="4"/>
        <v>30.730141231874597</v>
      </c>
      <c r="H108" s="12"/>
      <c r="J108" s="12"/>
      <c r="P108" s="13"/>
      <c r="R108" s="13"/>
    </row>
    <row r="109" spans="1:18" ht="11.25">
      <c r="A109" s="8" t="s">
        <v>135</v>
      </c>
      <c r="B109" s="15"/>
      <c r="C109" s="26"/>
      <c r="D109" s="26"/>
      <c r="E109" s="15"/>
      <c r="F109" s="15"/>
      <c r="G109" s="58"/>
      <c r="H109" s="12"/>
      <c r="J109" s="12"/>
      <c r="P109" s="13"/>
      <c r="R109" s="13"/>
    </row>
    <row r="110" spans="1:255" ht="11.25">
      <c r="A110" s="41" t="s">
        <v>111</v>
      </c>
      <c r="B110" s="43">
        <f>SUM(B111:B113)</f>
        <v>1445000</v>
      </c>
      <c r="C110" s="44">
        <f>SUM(C111:C113)</f>
        <v>1535806</v>
      </c>
      <c r="D110" s="53">
        <f>D111+D112+D113</f>
        <v>1426965</v>
      </c>
      <c r="E110" s="53">
        <f>E111+E112+E113</f>
        <v>1425871</v>
      </c>
      <c r="F110" s="53">
        <f>F111+F112+F113</f>
        <v>1397186</v>
      </c>
      <c r="G110" s="58">
        <f t="shared" si="4"/>
        <v>-2.086876692841102</v>
      </c>
      <c r="H110" s="12"/>
      <c r="J110" s="12"/>
      <c r="P110" s="13"/>
      <c r="R110" s="13"/>
      <c r="IU110" s="2">
        <f>SUM(G110:IT110)</f>
        <v>-2.086876692841102</v>
      </c>
    </row>
    <row r="111" spans="1:18" ht="11.25">
      <c r="A111" s="8" t="s">
        <v>108</v>
      </c>
      <c r="B111" s="11">
        <v>1100000</v>
      </c>
      <c r="C111" s="25">
        <v>1221866</v>
      </c>
      <c r="D111" s="15">
        <v>1112345</v>
      </c>
      <c r="E111" s="15">
        <v>1113506</v>
      </c>
      <c r="F111" s="15">
        <v>1092003</v>
      </c>
      <c r="G111" s="58">
        <f t="shared" si="4"/>
        <v>-1.8287491740422155</v>
      </c>
      <c r="H111" s="12"/>
      <c r="J111" s="12"/>
      <c r="P111" s="13"/>
      <c r="R111" s="13"/>
    </row>
    <row r="112" spans="1:18" ht="11.25">
      <c r="A112" s="8" t="s">
        <v>109</v>
      </c>
      <c r="B112" s="11">
        <v>75000</v>
      </c>
      <c r="C112" s="25">
        <v>68403</v>
      </c>
      <c r="D112" s="15">
        <v>68649</v>
      </c>
      <c r="E112" s="15">
        <v>70129</v>
      </c>
      <c r="F112" s="15">
        <v>69656</v>
      </c>
      <c r="G112" s="58">
        <f t="shared" si="4"/>
        <v>1.4668822561144452</v>
      </c>
      <c r="H112" s="12"/>
      <c r="J112" s="12"/>
      <c r="P112" s="13"/>
      <c r="R112" s="13"/>
    </row>
    <row r="113" spans="1:18" ht="11.25">
      <c r="A113" s="8" t="s">
        <v>110</v>
      </c>
      <c r="B113" s="11">
        <v>270000</v>
      </c>
      <c r="C113" s="25">
        <v>245537</v>
      </c>
      <c r="D113" s="15">
        <v>245971</v>
      </c>
      <c r="E113" s="15">
        <v>242236</v>
      </c>
      <c r="F113" s="15">
        <v>235527</v>
      </c>
      <c r="G113" s="58">
        <f t="shared" si="4"/>
        <v>-4.24602900341911</v>
      </c>
      <c r="H113" s="12"/>
      <c r="J113" s="12"/>
      <c r="P113" s="13"/>
      <c r="R113" s="13"/>
    </row>
    <row r="114" spans="1:18" s="42" customFormat="1" ht="11.25">
      <c r="A114" s="41" t="s">
        <v>113</v>
      </c>
      <c r="B114" s="43">
        <f>SUM(B115:B118)</f>
        <v>715000</v>
      </c>
      <c r="C114" s="44">
        <f>SUM(C115:C118)</f>
        <v>791255</v>
      </c>
      <c r="D114" s="53">
        <f>D115+D116+D117+D118</f>
        <v>744339</v>
      </c>
      <c r="E114" s="53">
        <f>E115+E116+E117+E118</f>
        <v>749702</v>
      </c>
      <c r="F114" s="53">
        <f>F115+F116+F117+F118</f>
        <v>744341</v>
      </c>
      <c r="G114" s="58">
        <f t="shared" si="4"/>
        <v>0.00026869477483160153</v>
      </c>
      <c r="H114" s="45"/>
      <c r="J114" s="45"/>
      <c r="P114" s="46"/>
      <c r="R114" s="46"/>
    </row>
    <row r="115" spans="1:18" ht="11.25">
      <c r="A115" s="8" t="s">
        <v>112</v>
      </c>
      <c r="B115" s="11">
        <v>420000</v>
      </c>
      <c r="C115" s="25">
        <v>481048</v>
      </c>
      <c r="D115" s="15">
        <v>442347</v>
      </c>
      <c r="E115" s="15">
        <v>442512</v>
      </c>
      <c r="F115" s="15">
        <v>445646</v>
      </c>
      <c r="G115" s="58">
        <f t="shared" si="4"/>
        <v>0.7457945911241666</v>
      </c>
      <c r="H115" s="12"/>
      <c r="J115" s="12"/>
      <c r="P115" s="13"/>
      <c r="R115" s="13"/>
    </row>
    <row r="116" spans="1:18" ht="11.25">
      <c r="A116" s="8" t="s">
        <v>114</v>
      </c>
      <c r="B116" s="11">
        <v>80000</v>
      </c>
      <c r="C116" s="25">
        <v>80797</v>
      </c>
      <c r="D116" s="15">
        <v>61498</v>
      </c>
      <c r="E116" s="15">
        <v>62883</v>
      </c>
      <c r="F116" s="15">
        <v>59949</v>
      </c>
      <c r="G116" s="58">
        <f t="shared" si="4"/>
        <v>-2.5187810985723047</v>
      </c>
      <c r="H116" s="12"/>
      <c r="J116" s="12"/>
      <c r="P116" s="13"/>
      <c r="R116" s="13"/>
    </row>
    <row r="117" spans="1:18" ht="11.25">
      <c r="A117" s="8" t="s">
        <v>115</v>
      </c>
      <c r="B117" s="11">
        <v>5000</v>
      </c>
      <c r="C117" s="25">
        <v>5153</v>
      </c>
      <c r="D117" s="15">
        <v>5177</v>
      </c>
      <c r="E117" s="15">
        <v>5627</v>
      </c>
      <c r="F117" s="15">
        <v>5615</v>
      </c>
      <c r="G117" s="58">
        <f t="shared" si="4"/>
        <v>8.460498358122464</v>
      </c>
      <c r="H117" s="12"/>
      <c r="J117" s="12"/>
      <c r="P117" s="13"/>
      <c r="R117" s="13"/>
    </row>
    <row r="118" spans="1:18" ht="11.25">
      <c r="A118" s="8" t="s">
        <v>116</v>
      </c>
      <c r="B118" s="11">
        <v>210000</v>
      </c>
      <c r="C118" s="25">
        <v>224257</v>
      </c>
      <c r="D118" s="15">
        <v>235317</v>
      </c>
      <c r="E118" s="15">
        <v>238680</v>
      </c>
      <c r="F118" s="15">
        <v>233131</v>
      </c>
      <c r="G118" s="58">
        <f t="shared" si="4"/>
        <v>-0.9289596586731932</v>
      </c>
      <c r="H118" s="12"/>
      <c r="J118" s="12"/>
      <c r="P118" s="13"/>
      <c r="R118" s="13"/>
    </row>
    <row r="119" spans="1:18" ht="11.25">
      <c r="A119" s="8" t="s">
        <v>117</v>
      </c>
      <c r="B119" s="15">
        <v>600000</v>
      </c>
      <c r="C119" s="25">
        <v>710401</v>
      </c>
      <c r="D119" s="15">
        <v>651767</v>
      </c>
      <c r="E119" s="15">
        <v>670768</v>
      </c>
      <c r="F119" s="15">
        <v>668893</v>
      </c>
      <c r="G119" s="58">
        <f t="shared" si="4"/>
        <v>2.6276261301968304</v>
      </c>
      <c r="H119" s="12"/>
      <c r="J119" s="12"/>
      <c r="P119" s="13"/>
      <c r="R119" s="13"/>
    </row>
    <row r="120" spans="1:18" ht="11.25">
      <c r="A120" s="8" t="s">
        <v>118</v>
      </c>
      <c r="B120" s="15">
        <v>150000</v>
      </c>
      <c r="C120" s="25">
        <v>179988</v>
      </c>
      <c r="D120" s="15">
        <v>162621</v>
      </c>
      <c r="E120" s="15">
        <v>169539</v>
      </c>
      <c r="F120" s="15">
        <v>167611</v>
      </c>
      <c r="G120" s="58">
        <f t="shared" si="4"/>
        <v>3.068484390084919</v>
      </c>
      <c r="H120" s="12"/>
      <c r="J120" s="12"/>
      <c r="P120" s="13"/>
      <c r="R120" s="13"/>
    </row>
    <row r="121" spans="1:18" ht="11.25">
      <c r="A121" s="8" t="s">
        <v>40</v>
      </c>
      <c r="B121" s="14">
        <v>3000</v>
      </c>
      <c r="C121" s="30">
        <v>2985</v>
      </c>
      <c r="D121" s="14">
        <v>2972</v>
      </c>
      <c r="E121" s="14">
        <v>3010</v>
      </c>
      <c r="F121" s="14">
        <v>3167</v>
      </c>
      <c r="G121" s="104">
        <f t="shared" si="4"/>
        <v>6.56123822341857</v>
      </c>
      <c r="H121" s="12"/>
      <c r="J121" s="12"/>
      <c r="P121" s="13"/>
      <c r="R121" s="13"/>
    </row>
    <row r="122" spans="1:18" ht="9" customHeight="1">
      <c r="A122" s="8" t="s">
        <v>41</v>
      </c>
      <c r="B122" s="15"/>
      <c r="C122" s="26"/>
      <c r="D122" s="26"/>
      <c r="E122" s="15"/>
      <c r="F122" s="15"/>
      <c r="G122" s="58"/>
      <c r="H122" s="12"/>
      <c r="J122" s="12"/>
      <c r="P122" s="13"/>
      <c r="R122" s="13"/>
    </row>
    <row r="123" spans="1:18" ht="11.25">
      <c r="A123" s="8" t="s">
        <v>42</v>
      </c>
      <c r="B123" s="15">
        <v>60000</v>
      </c>
      <c r="C123" s="25">
        <v>110000</v>
      </c>
      <c r="D123" s="15">
        <v>73416</v>
      </c>
      <c r="E123" s="15">
        <v>121617</v>
      </c>
      <c r="F123" s="15">
        <v>116113</v>
      </c>
      <c r="G123" s="58">
        <f t="shared" si="4"/>
        <v>58.15762231666122</v>
      </c>
      <c r="H123" s="12"/>
      <c r="J123" s="12"/>
      <c r="P123" s="13"/>
      <c r="R123" s="13"/>
    </row>
    <row r="124" spans="1:18" ht="11.25">
      <c r="A124" s="8" t="s">
        <v>43</v>
      </c>
      <c r="B124" s="15">
        <v>45000</v>
      </c>
      <c r="C124" s="25">
        <v>43285</v>
      </c>
      <c r="D124" s="15">
        <v>50753</v>
      </c>
      <c r="E124" s="15">
        <v>52297</v>
      </c>
      <c r="F124" s="15">
        <v>52584</v>
      </c>
      <c r="G124" s="58">
        <f t="shared" si="4"/>
        <v>3.6076685122061747</v>
      </c>
      <c r="H124" s="12"/>
      <c r="J124" s="12"/>
      <c r="P124" s="13"/>
      <c r="R124" s="13"/>
    </row>
    <row r="125" spans="1:18" ht="11.25">
      <c r="A125" s="8" t="s">
        <v>44</v>
      </c>
      <c r="B125" s="15">
        <v>150000</v>
      </c>
      <c r="C125" s="25">
        <v>129614</v>
      </c>
      <c r="D125" s="15">
        <v>172572</v>
      </c>
      <c r="E125" s="15">
        <v>170775</v>
      </c>
      <c r="F125" s="15">
        <v>170858</v>
      </c>
      <c r="G125" s="58">
        <f t="shared" si="4"/>
        <v>-0.9932086317595008</v>
      </c>
      <c r="H125" s="12"/>
      <c r="J125" s="12"/>
      <c r="P125" s="13"/>
      <c r="R125" s="13"/>
    </row>
    <row r="126" spans="1:18" ht="11.25">
      <c r="A126" s="113" t="s">
        <v>45</v>
      </c>
      <c r="B126" s="53">
        <v>530000</v>
      </c>
      <c r="C126" s="112">
        <v>661000</v>
      </c>
      <c r="D126" s="53">
        <v>530000</v>
      </c>
      <c r="E126" s="53">
        <v>764713</v>
      </c>
      <c r="F126" s="53">
        <v>769177</v>
      </c>
      <c r="G126" s="58">
        <f t="shared" si="4"/>
        <v>45.12773584905659</v>
      </c>
      <c r="H126" s="12"/>
      <c r="J126" s="12"/>
      <c r="P126" s="13"/>
      <c r="R126" s="13"/>
    </row>
    <row r="127" spans="1:18" ht="11.25">
      <c r="A127" s="8" t="s">
        <v>46</v>
      </c>
      <c r="B127" s="14">
        <v>50000</v>
      </c>
      <c r="C127" s="30">
        <v>53814</v>
      </c>
      <c r="D127" s="14">
        <v>55100</v>
      </c>
      <c r="E127" s="14">
        <v>56400</v>
      </c>
      <c r="F127" s="14">
        <v>55200</v>
      </c>
      <c r="G127" s="104">
        <f t="shared" si="4"/>
        <v>0.18148820326678106</v>
      </c>
      <c r="H127" s="12"/>
      <c r="J127" s="12"/>
      <c r="P127" s="13"/>
      <c r="R127" s="13"/>
    </row>
    <row r="128" spans="1:18" ht="11.25">
      <c r="A128" s="8" t="s">
        <v>47</v>
      </c>
      <c r="B128" s="15"/>
      <c r="C128" s="26"/>
      <c r="D128" s="26"/>
      <c r="E128" s="15"/>
      <c r="F128" s="15"/>
      <c r="G128" s="58"/>
      <c r="H128" s="12"/>
      <c r="J128" s="12"/>
      <c r="P128" s="13"/>
      <c r="R128" s="13"/>
    </row>
    <row r="129" spans="1:18" s="42" customFormat="1" ht="11.25">
      <c r="A129" s="41" t="s">
        <v>119</v>
      </c>
      <c r="B129" s="43">
        <f>SUM(B130:B134)</f>
        <v>3850000</v>
      </c>
      <c r="C129" s="44">
        <f>SUM(C130:C134)</f>
        <v>4000063</v>
      </c>
      <c r="D129" s="53">
        <f>D130+D131+D132+D133+D134</f>
        <v>3612781</v>
      </c>
      <c r="E129" s="53">
        <f>E130+E131+E132+E133+E134</f>
        <v>3923147</v>
      </c>
      <c r="F129" s="53">
        <f>F130+F131+F132+F133+F134</f>
        <v>3928144</v>
      </c>
      <c r="G129" s="58">
        <f t="shared" si="4"/>
        <v>8.729092629749772</v>
      </c>
      <c r="H129" s="45"/>
      <c r="J129" s="45"/>
      <c r="P129" s="46"/>
      <c r="R129" s="46"/>
    </row>
    <row r="130" spans="1:18" ht="11.25">
      <c r="A130" s="8" t="s">
        <v>144</v>
      </c>
      <c r="B130" s="11">
        <v>1600000</v>
      </c>
      <c r="C130" s="25">
        <v>1564009</v>
      </c>
      <c r="D130" s="15">
        <v>1487602</v>
      </c>
      <c r="E130" s="15">
        <v>1488620</v>
      </c>
      <c r="F130" s="15">
        <v>1492906</v>
      </c>
      <c r="G130" s="58">
        <f t="shared" si="4"/>
        <v>0.3565469796356808</v>
      </c>
      <c r="H130" s="12"/>
      <c r="J130" s="12"/>
      <c r="P130" s="13"/>
      <c r="R130" s="13"/>
    </row>
    <row r="131" spans="1:18" ht="11.25">
      <c r="A131" s="8" t="s">
        <v>145</v>
      </c>
      <c r="B131" s="11">
        <v>400000</v>
      </c>
      <c r="C131" s="25">
        <v>496158</v>
      </c>
      <c r="D131" s="15">
        <v>424937</v>
      </c>
      <c r="E131" s="15">
        <v>456702</v>
      </c>
      <c r="F131" s="15">
        <v>459062</v>
      </c>
      <c r="G131" s="58">
        <f t="shared" si="4"/>
        <v>8.03060218338247</v>
      </c>
      <c r="H131" s="12"/>
      <c r="J131" s="12"/>
      <c r="P131" s="13"/>
      <c r="R131" s="13"/>
    </row>
    <row r="132" spans="1:18" ht="11.25">
      <c r="A132" s="8" t="s">
        <v>146</v>
      </c>
      <c r="B132" s="11">
        <v>400000</v>
      </c>
      <c r="C132" s="25">
        <v>370764</v>
      </c>
      <c r="D132" s="15">
        <v>335010</v>
      </c>
      <c r="E132" s="15">
        <v>340356</v>
      </c>
      <c r="F132" s="15">
        <v>341030</v>
      </c>
      <c r="G132" s="58">
        <f t="shared" si="4"/>
        <v>1.7969612847377618</v>
      </c>
      <c r="H132" s="12"/>
      <c r="J132" s="12"/>
      <c r="P132" s="13"/>
      <c r="R132" s="13"/>
    </row>
    <row r="133" spans="1:18" ht="11.25">
      <c r="A133" s="8" t="s">
        <v>147</v>
      </c>
      <c r="B133" s="11">
        <v>1000000</v>
      </c>
      <c r="C133" s="25">
        <v>1124933</v>
      </c>
      <c r="D133" s="15">
        <v>882940</v>
      </c>
      <c r="E133" s="15">
        <v>1151905</v>
      </c>
      <c r="F133" s="15">
        <v>1154740</v>
      </c>
      <c r="G133" s="58">
        <f t="shared" si="4"/>
        <v>30.783518698892323</v>
      </c>
      <c r="H133" s="12"/>
      <c r="J133" s="12"/>
      <c r="P133" s="13"/>
      <c r="R133" s="13"/>
    </row>
    <row r="134" spans="1:18" ht="11.25">
      <c r="A134" s="8" t="s">
        <v>120</v>
      </c>
      <c r="B134" s="11">
        <v>450000</v>
      </c>
      <c r="C134" s="25">
        <v>444199</v>
      </c>
      <c r="D134" s="15">
        <v>482292</v>
      </c>
      <c r="E134" s="15">
        <v>485564</v>
      </c>
      <c r="F134" s="15">
        <v>480406</v>
      </c>
      <c r="G134" s="58">
        <f t="shared" si="4"/>
        <v>-0.39104940575420244</v>
      </c>
      <c r="H134" s="12"/>
      <c r="J134" s="12"/>
      <c r="P134" s="13"/>
      <c r="R134" s="13"/>
    </row>
    <row r="135" spans="1:18" ht="11.25">
      <c r="A135" s="8" t="s">
        <v>121</v>
      </c>
      <c r="B135" s="15">
        <v>200000</v>
      </c>
      <c r="C135" s="25">
        <v>211127</v>
      </c>
      <c r="D135" s="15">
        <v>250316</v>
      </c>
      <c r="E135" s="15">
        <v>258168</v>
      </c>
      <c r="F135" s="15">
        <v>260258</v>
      </c>
      <c r="G135" s="58">
        <f t="shared" si="4"/>
        <v>3.9717796704964883</v>
      </c>
      <c r="H135" s="12"/>
      <c r="J135" s="12"/>
      <c r="P135" s="13"/>
      <c r="R135" s="13"/>
    </row>
    <row r="136" spans="1:18" ht="11.25">
      <c r="A136" s="8" t="s">
        <v>122</v>
      </c>
      <c r="B136" s="15">
        <v>55000</v>
      </c>
      <c r="C136" s="25">
        <v>51558</v>
      </c>
      <c r="D136" s="15">
        <v>61665</v>
      </c>
      <c r="E136" s="15">
        <v>64414</v>
      </c>
      <c r="F136" s="15">
        <v>65188</v>
      </c>
      <c r="G136" s="58">
        <f t="shared" si="4"/>
        <v>5.713127381821124</v>
      </c>
      <c r="H136" s="12"/>
      <c r="J136" s="12"/>
      <c r="P136" s="13"/>
      <c r="R136" s="13"/>
    </row>
    <row r="137" spans="1:18" ht="11.25">
      <c r="A137" s="8" t="s">
        <v>123</v>
      </c>
      <c r="B137" s="15">
        <v>285000</v>
      </c>
      <c r="C137" s="25">
        <v>290151</v>
      </c>
      <c r="D137" s="15">
        <v>210152</v>
      </c>
      <c r="E137" s="15">
        <v>207758</v>
      </c>
      <c r="F137" s="15">
        <v>205800</v>
      </c>
      <c r="G137" s="58">
        <f t="shared" si="4"/>
        <v>-2.070882028246217</v>
      </c>
      <c r="H137" s="12"/>
      <c r="J137" s="12"/>
      <c r="P137" s="13"/>
      <c r="R137" s="13"/>
    </row>
    <row r="138" spans="1:18" ht="11.25">
      <c r="A138" s="8" t="s">
        <v>124</v>
      </c>
      <c r="B138" s="15">
        <v>12000</v>
      </c>
      <c r="C138" s="25">
        <v>12388</v>
      </c>
      <c r="D138" s="15">
        <v>12097</v>
      </c>
      <c r="E138" s="15">
        <v>14702</v>
      </c>
      <c r="F138" s="15">
        <v>15159</v>
      </c>
      <c r="G138" s="58">
        <f t="shared" si="4"/>
        <v>25.31206084153095</v>
      </c>
      <c r="H138" s="12"/>
      <c r="J138" s="12"/>
      <c r="P138" s="13"/>
      <c r="R138" s="13"/>
    </row>
    <row r="139" spans="1:18" ht="11.25">
      <c r="A139" s="8" t="s">
        <v>125</v>
      </c>
      <c r="B139" s="15">
        <v>150000</v>
      </c>
      <c r="C139" s="25">
        <v>178205</v>
      </c>
      <c r="D139" s="15">
        <v>189107</v>
      </c>
      <c r="E139" s="15">
        <v>198200</v>
      </c>
      <c r="F139" s="15">
        <v>200146</v>
      </c>
      <c r="G139" s="58">
        <f t="shared" si="4"/>
        <v>5.837435948960106</v>
      </c>
      <c r="H139" s="12"/>
      <c r="J139" s="12"/>
      <c r="P139" s="13"/>
      <c r="R139" s="13"/>
    </row>
    <row r="140" spans="1:18" ht="11.25">
      <c r="A140" s="8" t="s">
        <v>126</v>
      </c>
      <c r="B140" s="15">
        <v>80000</v>
      </c>
      <c r="C140" s="25">
        <v>90737</v>
      </c>
      <c r="D140" s="15">
        <v>106560</v>
      </c>
      <c r="E140" s="15">
        <v>115486</v>
      </c>
      <c r="F140" s="15">
        <v>125980</v>
      </c>
      <c r="G140" s="58">
        <f t="shared" si="4"/>
        <v>18.224474474474476</v>
      </c>
      <c r="H140" s="12"/>
      <c r="J140" s="12"/>
      <c r="P140" s="13"/>
      <c r="R140" s="13"/>
    </row>
    <row r="141" spans="1:18" ht="11.25">
      <c r="A141" s="8" t="s">
        <v>127</v>
      </c>
      <c r="B141" s="15">
        <v>18000</v>
      </c>
      <c r="C141" s="25">
        <v>19297</v>
      </c>
      <c r="D141" s="15">
        <v>23713</v>
      </c>
      <c r="E141" s="15">
        <v>24270</v>
      </c>
      <c r="F141" s="15">
        <v>24393</v>
      </c>
      <c r="G141" s="58">
        <f t="shared" si="4"/>
        <v>2.8676253531817935</v>
      </c>
      <c r="H141" s="12"/>
      <c r="J141" s="12"/>
      <c r="P141" s="13"/>
      <c r="R141" s="13"/>
    </row>
    <row r="142" spans="1:7" ht="11.25">
      <c r="A142" s="8" t="s">
        <v>48</v>
      </c>
      <c r="B142" s="15">
        <v>8000</v>
      </c>
      <c r="C142" s="25">
        <v>10962</v>
      </c>
      <c r="D142" s="15">
        <v>15242</v>
      </c>
      <c r="E142" s="15">
        <v>18208</v>
      </c>
      <c r="F142" s="15">
        <v>19320</v>
      </c>
      <c r="G142" s="58">
        <f t="shared" si="4"/>
        <v>26.755019026374498</v>
      </c>
    </row>
    <row r="143" spans="1:7" ht="11.25">
      <c r="A143" s="8" t="s">
        <v>49</v>
      </c>
      <c r="B143" s="15">
        <v>475</v>
      </c>
      <c r="C143" s="25">
        <v>492</v>
      </c>
      <c r="D143" s="15">
        <v>931</v>
      </c>
      <c r="E143" s="15">
        <v>954</v>
      </c>
      <c r="F143" s="15">
        <v>958</v>
      </c>
      <c r="G143" s="58">
        <f t="shared" si="4"/>
        <v>2.900107411385605</v>
      </c>
    </row>
    <row r="144" spans="1:7" ht="11.25">
      <c r="A144" s="8" t="s">
        <v>50</v>
      </c>
      <c r="B144" s="14">
        <v>2200</v>
      </c>
      <c r="C144" s="30">
        <v>1997</v>
      </c>
      <c r="D144" s="14">
        <v>2103</v>
      </c>
      <c r="E144" s="14">
        <v>2110</v>
      </c>
      <c r="F144" s="14">
        <v>2050</v>
      </c>
      <c r="G144" s="104">
        <f t="shared" si="4"/>
        <v>-2.5202092249167833</v>
      </c>
    </row>
    <row r="145" spans="1:7" ht="11.25">
      <c r="A145" s="8" t="s">
        <v>133</v>
      </c>
      <c r="B145" s="15"/>
      <c r="C145" s="26"/>
      <c r="D145" s="26"/>
      <c r="E145" s="15"/>
      <c r="F145" s="15"/>
      <c r="G145" s="58"/>
    </row>
    <row r="146" spans="1:7" ht="11.25">
      <c r="A146" s="8" t="s">
        <v>128</v>
      </c>
      <c r="B146" s="15">
        <v>9500</v>
      </c>
      <c r="C146" s="25">
        <v>8479</v>
      </c>
      <c r="D146" s="15">
        <v>8006</v>
      </c>
      <c r="E146" s="15">
        <v>8600</v>
      </c>
      <c r="F146" s="15">
        <v>8591</v>
      </c>
      <c r="G146" s="58">
        <f t="shared" si="4"/>
        <v>7.307019735198608</v>
      </c>
    </row>
    <row r="147" spans="1:7" ht="11.25">
      <c r="A147" s="8" t="s">
        <v>129</v>
      </c>
      <c r="B147" s="11">
        <v>6400</v>
      </c>
      <c r="C147" s="25">
        <v>7979</v>
      </c>
      <c r="D147" s="15">
        <v>5350</v>
      </c>
      <c r="E147" s="15">
        <v>9477</v>
      </c>
      <c r="F147" s="15">
        <v>9473</v>
      </c>
      <c r="G147" s="58">
        <f t="shared" si="4"/>
        <v>77.06542056074767</v>
      </c>
    </row>
    <row r="148" spans="1:18" ht="11.25">
      <c r="A148" s="23" t="s">
        <v>130</v>
      </c>
      <c r="B148" s="11">
        <v>45000</v>
      </c>
      <c r="C148" s="25">
        <v>45861</v>
      </c>
      <c r="D148" s="15">
        <v>67213</v>
      </c>
      <c r="E148" s="15">
        <v>67266</v>
      </c>
      <c r="F148" s="15">
        <v>67255</v>
      </c>
      <c r="G148" s="58">
        <f t="shared" si="4"/>
        <v>0.062487911564730325</v>
      </c>
      <c r="H148" s="12"/>
      <c r="J148" s="12"/>
      <c r="P148" s="13"/>
      <c r="R148" s="13"/>
    </row>
    <row r="149" spans="1:18" ht="11.25">
      <c r="A149" s="16" t="s">
        <v>131</v>
      </c>
      <c r="B149" s="15">
        <v>14300</v>
      </c>
      <c r="C149" s="25">
        <v>11998</v>
      </c>
      <c r="D149" s="15">
        <v>9159</v>
      </c>
      <c r="E149" s="15">
        <v>8841</v>
      </c>
      <c r="F149" s="15">
        <v>8834</v>
      </c>
      <c r="G149" s="104">
        <f t="shared" si="4"/>
        <v>-3.5484223168468247</v>
      </c>
      <c r="H149" s="12"/>
      <c r="J149" s="12"/>
      <c r="P149" s="13"/>
      <c r="R149" s="13"/>
    </row>
    <row r="150" spans="1:18" ht="12" thickBot="1">
      <c r="A150" s="17" t="s">
        <v>132</v>
      </c>
      <c r="B150" s="69">
        <v>1192004</v>
      </c>
      <c r="C150" s="70">
        <v>1121206</v>
      </c>
      <c r="D150" s="70">
        <v>1145321</v>
      </c>
      <c r="E150" s="68">
        <v>1100000</v>
      </c>
      <c r="F150" s="68">
        <v>1100000</v>
      </c>
      <c r="G150" s="73">
        <f>F150/D150*100-100</f>
        <v>-3.957056580644206</v>
      </c>
      <c r="H150" s="12"/>
      <c r="J150" s="12"/>
      <c r="P150" s="13"/>
      <c r="R150" s="13"/>
    </row>
    <row r="151" ht="2.25" customHeight="1"/>
    <row r="152" spans="1:10" ht="12.75" customHeight="1">
      <c r="A152" s="1" t="s">
        <v>151</v>
      </c>
      <c r="G152" s="60"/>
      <c r="H152" s="12"/>
      <c r="J152" s="12"/>
    </row>
    <row r="153" spans="7:10" ht="11.25">
      <c r="G153" s="60"/>
      <c r="H153" s="12"/>
      <c r="J153" s="12"/>
    </row>
    <row r="154" spans="7:10" ht="11.25">
      <c r="G154" s="60"/>
      <c r="H154" s="12"/>
      <c r="J154" s="12"/>
    </row>
    <row r="155" ht="11.25">
      <c r="J155" s="12"/>
    </row>
    <row r="156" spans="1:10" ht="12.75">
      <c r="A156" s="106" t="s">
        <v>65</v>
      </c>
      <c r="B156" s="107"/>
      <c r="J156" s="12"/>
    </row>
    <row r="157" spans="1:10" ht="13.5" thickBot="1">
      <c r="A157" s="106" t="s">
        <v>224</v>
      </c>
      <c r="B157" s="108"/>
      <c r="C157" s="3"/>
      <c r="D157" s="3"/>
      <c r="E157" s="3"/>
      <c r="F157" s="3"/>
      <c r="G157" s="110" t="s">
        <v>1</v>
      </c>
      <c r="J157" s="12"/>
    </row>
    <row r="158" spans="1:10" ht="11.25">
      <c r="A158" s="4"/>
      <c r="B158" s="6"/>
      <c r="C158" s="31" t="s">
        <v>0</v>
      </c>
      <c r="D158" s="7"/>
      <c r="E158" s="6"/>
      <c r="F158" s="116" t="s">
        <v>194</v>
      </c>
      <c r="G158" s="55" t="s">
        <v>152</v>
      </c>
      <c r="J158" s="12"/>
    </row>
    <row r="159" spans="1:10" ht="11.25">
      <c r="A159" s="21" t="s">
        <v>0</v>
      </c>
      <c r="B159" s="20" t="s">
        <v>150</v>
      </c>
      <c r="C159" s="51" t="s">
        <v>192</v>
      </c>
      <c r="D159" s="51" t="s">
        <v>193</v>
      </c>
      <c r="E159" s="67" t="s">
        <v>194</v>
      </c>
      <c r="F159" s="117"/>
      <c r="G159" s="56" t="s">
        <v>153</v>
      </c>
      <c r="J159" s="12"/>
    </row>
    <row r="160" spans="1:10" ht="12.75">
      <c r="A160" s="21" t="s">
        <v>0</v>
      </c>
      <c r="B160" s="49" t="s">
        <v>2</v>
      </c>
      <c r="C160" s="48" t="s">
        <v>2</v>
      </c>
      <c r="D160" s="65" t="s">
        <v>2</v>
      </c>
      <c r="E160" s="49" t="s">
        <v>190</v>
      </c>
      <c r="F160" s="109" t="s">
        <v>222</v>
      </c>
      <c r="G160" s="57" t="s">
        <v>223</v>
      </c>
      <c r="J160" s="12"/>
    </row>
    <row r="161" spans="1:10" ht="11.25">
      <c r="A161" s="8" t="s">
        <v>51</v>
      </c>
      <c r="B161" s="10"/>
      <c r="C161" s="24"/>
      <c r="D161" s="52"/>
      <c r="E161" s="10"/>
      <c r="F161" s="52"/>
      <c r="G161" s="58"/>
      <c r="J161" s="12"/>
    </row>
    <row r="162" spans="1:18" ht="11.25">
      <c r="A162" s="8" t="s">
        <v>52</v>
      </c>
      <c r="B162" s="10"/>
      <c r="C162" s="24"/>
      <c r="D162" s="10"/>
      <c r="E162" s="10"/>
      <c r="F162" s="10"/>
      <c r="G162" s="58"/>
      <c r="J162" s="12"/>
      <c r="P162" s="13"/>
      <c r="Q162" s="13"/>
      <c r="R162" s="13"/>
    </row>
    <row r="163" spans="1:18" ht="11.25">
      <c r="A163" s="8" t="s">
        <v>53</v>
      </c>
      <c r="B163" s="11">
        <v>492000</v>
      </c>
      <c r="C163" s="25">
        <v>502081</v>
      </c>
      <c r="D163" s="15">
        <v>464645</v>
      </c>
      <c r="E163" s="15">
        <v>486138</v>
      </c>
      <c r="F163" s="15">
        <v>483391</v>
      </c>
      <c r="G163" s="58">
        <f>F163/D163*100-100</f>
        <v>4.034477934767409</v>
      </c>
      <c r="J163" s="12"/>
      <c r="P163" s="13"/>
      <c r="R163" s="13"/>
    </row>
    <row r="164" spans="1:18" ht="11.25">
      <c r="A164" s="8" t="s">
        <v>136</v>
      </c>
      <c r="B164" s="11">
        <v>91000</v>
      </c>
      <c r="C164" s="25">
        <v>103137</v>
      </c>
      <c r="D164" s="15">
        <v>101649</v>
      </c>
      <c r="E164" s="15">
        <v>104537</v>
      </c>
      <c r="F164" s="15">
        <v>104603</v>
      </c>
      <c r="G164" s="58">
        <f aca="true" t="shared" si="5" ref="G164:G180">F164/D164*100-100</f>
        <v>2.906078761227377</v>
      </c>
      <c r="J164" s="12"/>
      <c r="P164" s="13"/>
      <c r="R164" s="13"/>
    </row>
    <row r="165" spans="1:18" ht="11.25">
      <c r="A165" s="8" t="s">
        <v>137</v>
      </c>
      <c r="B165" s="11">
        <v>92000</v>
      </c>
      <c r="C165" s="25">
        <v>80981</v>
      </c>
      <c r="D165" s="15">
        <v>79990</v>
      </c>
      <c r="E165" s="15">
        <v>80623</v>
      </c>
      <c r="F165" s="15">
        <v>80347</v>
      </c>
      <c r="G165" s="58">
        <f t="shared" si="5"/>
        <v>0.4463057882235262</v>
      </c>
      <c r="J165" s="12"/>
      <c r="P165" s="13"/>
      <c r="R165" s="13"/>
    </row>
    <row r="166" spans="1:18" ht="11.25">
      <c r="A166" s="8" t="s">
        <v>138</v>
      </c>
      <c r="B166" s="11">
        <v>900</v>
      </c>
      <c r="C166" s="25">
        <v>913</v>
      </c>
      <c r="D166" s="15">
        <v>1394</v>
      </c>
      <c r="E166" s="15">
        <v>1414</v>
      </c>
      <c r="F166" s="15">
        <v>1400</v>
      </c>
      <c r="G166" s="58">
        <f t="shared" si="5"/>
        <v>0.43041606886657746</v>
      </c>
      <c r="J166" s="12"/>
      <c r="P166" s="13"/>
      <c r="R166" s="13"/>
    </row>
    <row r="167" spans="1:18" ht="11.25">
      <c r="A167" s="8" t="s">
        <v>139</v>
      </c>
      <c r="B167" s="11">
        <v>1600</v>
      </c>
      <c r="C167" s="25">
        <v>1975</v>
      </c>
      <c r="D167" s="15">
        <v>2068</v>
      </c>
      <c r="E167" s="15">
        <v>2776</v>
      </c>
      <c r="F167" s="15">
        <v>2754</v>
      </c>
      <c r="G167" s="58">
        <f t="shared" si="5"/>
        <v>33.172147001934235</v>
      </c>
      <c r="J167" s="12"/>
      <c r="P167" s="13"/>
      <c r="R167" s="13"/>
    </row>
    <row r="168" spans="1:18" ht="11.25">
      <c r="A168" s="8" t="s">
        <v>167</v>
      </c>
      <c r="B168" s="11">
        <v>168000</v>
      </c>
      <c r="C168" s="25">
        <v>151164</v>
      </c>
      <c r="D168" s="15">
        <v>140808</v>
      </c>
      <c r="E168" s="15">
        <v>143787</v>
      </c>
      <c r="F168" s="15">
        <v>143646</v>
      </c>
      <c r="G168" s="58">
        <f t="shared" si="5"/>
        <v>2.0155104823589483</v>
      </c>
      <c r="J168" s="12"/>
      <c r="P168" s="13"/>
      <c r="R168" s="13"/>
    </row>
    <row r="169" spans="1:18" ht="11.25">
      <c r="A169" s="8" t="s">
        <v>168</v>
      </c>
      <c r="B169" s="11">
        <v>204000</v>
      </c>
      <c r="C169" s="25">
        <v>239495</v>
      </c>
      <c r="D169" s="15">
        <v>226723</v>
      </c>
      <c r="E169" s="15">
        <v>231439</v>
      </c>
      <c r="F169" s="15">
        <v>233405</v>
      </c>
      <c r="G169" s="58">
        <f t="shared" si="5"/>
        <v>2.947208708423929</v>
      </c>
      <c r="J169" s="12"/>
      <c r="P169" s="13"/>
      <c r="R169" s="13"/>
    </row>
    <row r="170" spans="1:18" ht="11.25">
      <c r="A170" s="8" t="s">
        <v>169</v>
      </c>
      <c r="B170" s="11">
        <v>52000</v>
      </c>
      <c r="C170" s="25">
        <v>50583</v>
      </c>
      <c r="D170" s="15">
        <v>60528</v>
      </c>
      <c r="E170" s="15">
        <v>61886</v>
      </c>
      <c r="F170" s="15">
        <v>61706</v>
      </c>
      <c r="G170" s="58">
        <f t="shared" si="5"/>
        <v>1.9462067142479498</v>
      </c>
      <c r="J170" s="12"/>
      <c r="P170" s="13"/>
      <c r="R170" s="13"/>
    </row>
    <row r="171" spans="1:18" ht="11.25">
      <c r="A171" s="8" t="s">
        <v>170</v>
      </c>
      <c r="B171" s="11">
        <v>238000</v>
      </c>
      <c r="C171" s="25">
        <v>242231</v>
      </c>
      <c r="D171" s="15">
        <v>235731</v>
      </c>
      <c r="E171" s="15">
        <v>222292</v>
      </c>
      <c r="F171" s="15">
        <v>222859</v>
      </c>
      <c r="G171" s="58">
        <f t="shared" si="5"/>
        <v>-5.460461288502572</v>
      </c>
      <c r="J171" s="12"/>
      <c r="P171" s="13"/>
      <c r="R171" s="13"/>
    </row>
    <row r="172" spans="1:18" ht="11.25">
      <c r="A172" s="8" t="s">
        <v>171</v>
      </c>
      <c r="B172" s="11">
        <v>326000</v>
      </c>
      <c r="C172" s="25">
        <v>320091</v>
      </c>
      <c r="D172" s="15">
        <v>256397</v>
      </c>
      <c r="E172" s="15">
        <v>250217</v>
      </c>
      <c r="F172" s="15">
        <v>252960</v>
      </c>
      <c r="G172" s="58">
        <f t="shared" si="5"/>
        <v>-1.3404993038139992</v>
      </c>
      <c r="J172" s="12"/>
      <c r="P172" s="13"/>
      <c r="R172" s="13"/>
    </row>
    <row r="173" spans="1:18" ht="11.25">
      <c r="A173" s="8" t="s">
        <v>172</v>
      </c>
      <c r="B173" s="11">
        <v>6500</v>
      </c>
      <c r="C173" s="25">
        <v>6110</v>
      </c>
      <c r="D173" s="15">
        <v>6497</v>
      </c>
      <c r="E173" s="15">
        <v>6445</v>
      </c>
      <c r="F173" s="15">
        <v>6479</v>
      </c>
      <c r="G173" s="58">
        <f t="shared" si="5"/>
        <v>-0.2770509465907338</v>
      </c>
      <c r="J173" s="12"/>
      <c r="P173" s="13"/>
      <c r="R173" s="13"/>
    </row>
    <row r="174" spans="1:18" ht="11.25">
      <c r="A174" s="8" t="s">
        <v>173</v>
      </c>
      <c r="B174" s="11">
        <v>2750</v>
      </c>
      <c r="C174" s="25">
        <v>4232</v>
      </c>
      <c r="D174" s="15">
        <v>3311</v>
      </c>
      <c r="E174" s="15">
        <v>3853</v>
      </c>
      <c r="F174" s="15">
        <v>3790</v>
      </c>
      <c r="G174" s="58">
        <f t="shared" si="5"/>
        <v>14.466928420416792</v>
      </c>
      <c r="J174" s="12"/>
      <c r="P174" s="13"/>
      <c r="R174" s="13"/>
    </row>
    <row r="175" spans="1:18" ht="11.25">
      <c r="A175" s="8" t="s">
        <v>174</v>
      </c>
      <c r="B175" s="11">
        <v>36000</v>
      </c>
      <c r="C175" s="25">
        <v>35007</v>
      </c>
      <c r="D175" s="15">
        <v>33807</v>
      </c>
      <c r="E175" s="15">
        <v>36531</v>
      </c>
      <c r="F175" s="15">
        <v>36701</v>
      </c>
      <c r="G175" s="58">
        <f t="shared" si="5"/>
        <v>8.560357322448027</v>
      </c>
      <c r="J175" s="12"/>
      <c r="P175" s="13"/>
      <c r="R175" s="13"/>
    </row>
    <row r="176" spans="1:18" ht="11.25">
      <c r="A176" s="8" t="s">
        <v>175</v>
      </c>
      <c r="B176" s="11">
        <v>57000</v>
      </c>
      <c r="C176" s="25">
        <v>53189</v>
      </c>
      <c r="D176" s="15">
        <v>48972</v>
      </c>
      <c r="E176" s="15">
        <v>52455</v>
      </c>
      <c r="F176" s="15">
        <v>52358</v>
      </c>
      <c r="G176" s="58">
        <f t="shared" si="5"/>
        <v>6.914155027362568</v>
      </c>
      <c r="J176" s="12"/>
      <c r="P176" s="13"/>
      <c r="R176" s="13"/>
    </row>
    <row r="177" spans="1:18" ht="11.25">
      <c r="A177" s="8" t="s">
        <v>176</v>
      </c>
      <c r="B177" s="11">
        <v>2750</v>
      </c>
      <c r="C177" s="25">
        <v>2497</v>
      </c>
      <c r="D177" s="15">
        <v>2557</v>
      </c>
      <c r="E177" s="15">
        <v>2776</v>
      </c>
      <c r="F177" s="15">
        <v>2952</v>
      </c>
      <c r="G177" s="58">
        <f t="shared" si="5"/>
        <v>15.447790379350806</v>
      </c>
      <c r="J177" s="12"/>
      <c r="P177" s="13"/>
      <c r="R177" s="13"/>
    </row>
    <row r="178" spans="1:18" ht="11.25">
      <c r="A178" s="8" t="s">
        <v>177</v>
      </c>
      <c r="B178" s="11">
        <v>1600</v>
      </c>
      <c r="C178" s="25">
        <v>1924</v>
      </c>
      <c r="D178" s="15">
        <v>1952</v>
      </c>
      <c r="E178" s="15">
        <v>1916</v>
      </c>
      <c r="F178" s="15">
        <v>1911</v>
      </c>
      <c r="G178" s="58">
        <f t="shared" si="5"/>
        <v>-2.1004098360655803</v>
      </c>
      <c r="J178" s="12"/>
      <c r="P178" s="13"/>
      <c r="R178" s="13"/>
    </row>
    <row r="179" spans="1:18" ht="11.25">
      <c r="A179" s="8" t="s">
        <v>178</v>
      </c>
      <c r="B179" s="11">
        <v>7750</v>
      </c>
      <c r="C179" s="25">
        <v>9591</v>
      </c>
      <c r="D179" s="15">
        <v>9376</v>
      </c>
      <c r="E179" s="15">
        <v>6026</v>
      </c>
      <c r="F179" s="15">
        <v>6091</v>
      </c>
      <c r="G179" s="58">
        <f t="shared" si="5"/>
        <v>-35.03626279863481</v>
      </c>
      <c r="J179" s="12"/>
      <c r="P179" s="13"/>
      <c r="R179" s="13"/>
    </row>
    <row r="180" spans="1:18" ht="11.25">
      <c r="A180" s="8" t="s">
        <v>179</v>
      </c>
      <c r="B180" s="11">
        <v>2000</v>
      </c>
      <c r="C180" s="25">
        <v>2456</v>
      </c>
      <c r="D180" s="15">
        <v>2637</v>
      </c>
      <c r="E180" s="15">
        <v>2680</v>
      </c>
      <c r="F180" s="15">
        <v>2673</v>
      </c>
      <c r="G180" s="58">
        <f t="shared" si="5"/>
        <v>1.3651877133105756</v>
      </c>
      <c r="J180" s="12"/>
      <c r="P180" s="13"/>
      <c r="R180" s="13"/>
    </row>
    <row r="181" spans="1:18" ht="11.25">
      <c r="A181" s="16"/>
      <c r="B181" s="14"/>
      <c r="C181" s="28"/>
      <c r="D181" s="74"/>
      <c r="E181" s="14"/>
      <c r="F181" s="14"/>
      <c r="G181" s="59"/>
      <c r="J181" s="12"/>
      <c r="P181" s="13"/>
      <c r="R181" s="13"/>
    </row>
    <row r="182" spans="1:18" ht="11.25">
      <c r="A182" s="8" t="s">
        <v>54</v>
      </c>
      <c r="B182" s="15"/>
      <c r="C182" s="26"/>
      <c r="D182" s="15"/>
      <c r="E182" s="15"/>
      <c r="F182" s="15"/>
      <c r="G182" s="58"/>
      <c r="J182" s="12"/>
      <c r="P182" s="13"/>
      <c r="R182" s="13"/>
    </row>
    <row r="183" spans="1:18" ht="11.25">
      <c r="A183" s="8" t="s">
        <v>95</v>
      </c>
      <c r="B183" s="11">
        <v>294000</v>
      </c>
      <c r="C183" s="25">
        <v>288336</v>
      </c>
      <c r="D183" s="15">
        <v>267142</v>
      </c>
      <c r="E183" s="15">
        <v>284022</v>
      </c>
      <c r="F183" s="15">
        <v>279673</v>
      </c>
      <c r="G183" s="58">
        <f>F183/D183*100-100</f>
        <v>4.690763713680354</v>
      </c>
      <c r="J183" s="12"/>
      <c r="P183" s="13"/>
      <c r="R183" s="13"/>
    </row>
    <row r="184" spans="1:18" ht="11.25">
      <c r="A184" s="8" t="s">
        <v>96</v>
      </c>
      <c r="B184" s="11">
        <v>74000</v>
      </c>
      <c r="C184" s="25">
        <v>76632</v>
      </c>
      <c r="D184" s="15">
        <v>70740</v>
      </c>
      <c r="E184" s="15">
        <v>73409</v>
      </c>
      <c r="F184" s="15">
        <v>77547</v>
      </c>
      <c r="G184" s="58">
        <f aca="true" t="shared" si="6" ref="G184:G194">F184/D184*100-100</f>
        <v>9.62256149279051</v>
      </c>
      <c r="J184" s="12"/>
      <c r="P184" s="13"/>
      <c r="R184" s="13"/>
    </row>
    <row r="185" spans="1:18" ht="11.25">
      <c r="A185" s="8" t="s">
        <v>180</v>
      </c>
      <c r="B185" s="11">
        <v>1745000</v>
      </c>
      <c r="C185" s="25">
        <v>1799613</v>
      </c>
      <c r="D185" s="15">
        <v>1674580</v>
      </c>
      <c r="E185" s="15">
        <v>1680615</v>
      </c>
      <c r="F185" s="15">
        <v>1690852</v>
      </c>
      <c r="G185" s="58">
        <f t="shared" si="6"/>
        <v>0.9717063383057223</v>
      </c>
      <c r="J185" s="12"/>
      <c r="P185" s="13"/>
      <c r="R185" s="13"/>
    </row>
    <row r="186" spans="1:18" ht="11.25">
      <c r="A186" s="8" t="s">
        <v>181</v>
      </c>
      <c r="B186" s="11">
        <v>23500</v>
      </c>
      <c r="C186" s="25">
        <v>26400</v>
      </c>
      <c r="D186" s="15">
        <v>24358</v>
      </c>
      <c r="E186" s="15">
        <v>30451</v>
      </c>
      <c r="F186" s="15">
        <v>33898</v>
      </c>
      <c r="G186" s="58">
        <f t="shared" si="6"/>
        <v>39.16577715740209</v>
      </c>
      <c r="J186" s="12"/>
      <c r="P186" s="13"/>
      <c r="R186" s="13"/>
    </row>
    <row r="187" spans="1:18" ht="11.25">
      <c r="A187" s="8" t="s">
        <v>182</v>
      </c>
      <c r="B187" s="11">
        <v>930000</v>
      </c>
      <c r="C187" s="25">
        <v>924165</v>
      </c>
      <c r="D187" s="15">
        <v>863737</v>
      </c>
      <c r="E187" s="15">
        <v>811777</v>
      </c>
      <c r="F187" s="15">
        <v>819121</v>
      </c>
      <c r="G187" s="58">
        <f t="shared" si="6"/>
        <v>-5.165461245726419</v>
      </c>
      <c r="J187" s="12"/>
      <c r="P187" s="13"/>
      <c r="R187" s="13"/>
    </row>
    <row r="188" spans="1:18" ht="11.25">
      <c r="A188" s="8" t="s">
        <v>183</v>
      </c>
      <c r="B188" s="11">
        <v>36000</v>
      </c>
      <c r="C188" s="25">
        <v>36843</v>
      </c>
      <c r="D188" s="15">
        <v>36992</v>
      </c>
      <c r="E188" s="15">
        <v>38026</v>
      </c>
      <c r="F188" s="15">
        <v>37838</v>
      </c>
      <c r="G188" s="58">
        <f t="shared" si="6"/>
        <v>2.2869809688581313</v>
      </c>
      <c r="J188" s="12"/>
      <c r="P188" s="13"/>
      <c r="R188" s="13"/>
    </row>
    <row r="189" spans="1:18" ht="11.25">
      <c r="A189" s="8" t="s">
        <v>184</v>
      </c>
      <c r="B189" s="11">
        <v>10050000</v>
      </c>
      <c r="C189" s="25">
        <v>9854877</v>
      </c>
      <c r="D189" s="15">
        <v>9945043</v>
      </c>
      <c r="E189" s="15">
        <v>10923727</v>
      </c>
      <c r="F189" s="15">
        <v>11003208</v>
      </c>
      <c r="G189" s="58">
        <f t="shared" si="6"/>
        <v>10.640124934603094</v>
      </c>
      <c r="J189" s="12"/>
      <c r="P189" s="13"/>
      <c r="R189" s="13"/>
    </row>
    <row r="190" spans="1:18" ht="11.25">
      <c r="A190" s="8" t="s">
        <v>185</v>
      </c>
      <c r="B190" s="11">
        <v>400000</v>
      </c>
      <c r="C190" s="25">
        <v>392617</v>
      </c>
      <c r="D190" s="15">
        <v>357246</v>
      </c>
      <c r="E190" s="15">
        <v>372293</v>
      </c>
      <c r="F190" s="15">
        <v>377386</v>
      </c>
      <c r="G190" s="58">
        <f t="shared" si="6"/>
        <v>5.637571869244169</v>
      </c>
      <c r="J190" s="12"/>
      <c r="P190" s="13"/>
      <c r="R190" s="13"/>
    </row>
    <row r="191" spans="1:18" ht="11.25">
      <c r="A191" s="8" t="s">
        <v>186</v>
      </c>
      <c r="B191" s="11">
        <v>744000</v>
      </c>
      <c r="C191" s="25">
        <v>775577</v>
      </c>
      <c r="D191" s="15">
        <v>727190</v>
      </c>
      <c r="E191" s="15">
        <v>728163</v>
      </c>
      <c r="F191" s="15">
        <v>734498</v>
      </c>
      <c r="G191" s="58">
        <f t="shared" si="6"/>
        <v>1.0049643146907954</v>
      </c>
      <c r="J191" s="12"/>
      <c r="P191" s="13"/>
      <c r="R191" s="13"/>
    </row>
    <row r="192" spans="1:18" ht="11.25">
      <c r="A192" s="8" t="s">
        <v>187</v>
      </c>
      <c r="B192" s="11">
        <v>685000</v>
      </c>
      <c r="C192" s="25">
        <v>673981</v>
      </c>
      <c r="D192" s="15">
        <v>674788</v>
      </c>
      <c r="E192" s="15">
        <v>633900</v>
      </c>
      <c r="F192" s="15">
        <v>648796</v>
      </c>
      <c r="G192" s="58">
        <f t="shared" si="6"/>
        <v>-3.851876441193383</v>
      </c>
      <c r="J192" s="12"/>
      <c r="P192" s="13"/>
      <c r="R192" s="13"/>
    </row>
    <row r="193" spans="1:18" ht="11.25">
      <c r="A193" s="8" t="s">
        <v>188</v>
      </c>
      <c r="B193" s="15">
        <v>3970000</v>
      </c>
      <c r="C193" s="25">
        <v>3805306</v>
      </c>
      <c r="D193" s="15">
        <v>3796680</v>
      </c>
      <c r="E193" s="15">
        <v>3957590</v>
      </c>
      <c r="F193" s="15">
        <v>3971158</v>
      </c>
      <c r="G193" s="58">
        <f t="shared" si="6"/>
        <v>4.5955413677212675</v>
      </c>
      <c r="J193" s="12"/>
      <c r="P193" s="13"/>
      <c r="R193" s="13"/>
    </row>
    <row r="194" spans="1:18" ht="11.25">
      <c r="A194" s="8" t="s">
        <v>189</v>
      </c>
      <c r="B194" s="15">
        <v>1825000</v>
      </c>
      <c r="C194" s="25">
        <v>1765605</v>
      </c>
      <c r="D194" s="15">
        <v>1661130</v>
      </c>
      <c r="E194" s="15">
        <v>1769759</v>
      </c>
      <c r="F194" s="15">
        <v>1764310</v>
      </c>
      <c r="G194" s="58">
        <f t="shared" si="6"/>
        <v>6.211434385027076</v>
      </c>
      <c r="J194" s="12"/>
      <c r="P194" s="13"/>
      <c r="R194" s="13"/>
    </row>
    <row r="195" spans="1:18" ht="11.25">
      <c r="A195" s="16"/>
      <c r="B195" s="14"/>
      <c r="C195" s="28"/>
      <c r="D195" s="74"/>
      <c r="E195" s="14"/>
      <c r="F195" s="14"/>
      <c r="G195" s="59"/>
      <c r="J195" s="12"/>
      <c r="P195" s="13"/>
      <c r="R195" s="13"/>
    </row>
    <row r="196" spans="1:18" ht="11.25">
      <c r="A196" s="8" t="s">
        <v>55</v>
      </c>
      <c r="B196" s="15"/>
      <c r="C196" s="26"/>
      <c r="D196" s="15"/>
      <c r="E196" s="15"/>
      <c r="F196" s="15"/>
      <c r="G196" s="58"/>
      <c r="J196" s="12"/>
      <c r="P196" s="13"/>
      <c r="R196" s="13"/>
    </row>
    <row r="197" spans="1:18" ht="11.25">
      <c r="A197" s="8" t="s">
        <v>56</v>
      </c>
      <c r="B197" s="11">
        <v>555000</v>
      </c>
      <c r="C197" s="25">
        <v>563763</v>
      </c>
      <c r="D197" s="15">
        <v>519968</v>
      </c>
      <c r="E197" s="15">
        <v>554166</v>
      </c>
      <c r="F197" s="15">
        <v>565475</v>
      </c>
      <c r="G197" s="58">
        <f>F197/D197*100-100</f>
        <v>8.75188473136808</v>
      </c>
      <c r="J197" s="12"/>
      <c r="P197" s="13"/>
      <c r="R197" s="13"/>
    </row>
    <row r="198" spans="1:7" ht="11.25">
      <c r="A198" s="8" t="s">
        <v>57</v>
      </c>
      <c r="B198" s="11">
        <v>13500</v>
      </c>
      <c r="C198" s="25">
        <v>16077</v>
      </c>
      <c r="D198" s="15">
        <v>14101</v>
      </c>
      <c r="E198" s="15">
        <v>14658</v>
      </c>
      <c r="F198" s="15">
        <v>14685</v>
      </c>
      <c r="G198" s="58">
        <f>F198/D198*100-100</f>
        <v>4.141550244663492</v>
      </c>
    </row>
    <row r="199" spans="1:18" ht="11.25">
      <c r="A199" s="8" t="s">
        <v>58</v>
      </c>
      <c r="B199" s="11">
        <v>122000</v>
      </c>
      <c r="C199" s="25">
        <v>89632</v>
      </c>
      <c r="D199" s="15">
        <v>87743</v>
      </c>
      <c r="E199" s="15">
        <v>89292</v>
      </c>
      <c r="F199" s="15">
        <v>88908</v>
      </c>
      <c r="G199" s="58">
        <f>F199/D199*100-100</f>
        <v>1.3277412443157885</v>
      </c>
      <c r="J199" s="12"/>
      <c r="P199" s="13"/>
      <c r="R199" s="13"/>
    </row>
    <row r="200" spans="1:18" ht="11.25">
      <c r="A200" s="8" t="s">
        <v>59</v>
      </c>
      <c r="B200" s="11">
        <v>49000</v>
      </c>
      <c r="C200" s="25">
        <v>48721</v>
      </c>
      <c r="D200" s="15">
        <v>43273</v>
      </c>
      <c r="E200" s="15">
        <v>43391</v>
      </c>
      <c r="F200" s="15">
        <v>42883</v>
      </c>
      <c r="G200" s="58">
        <f>F200/D200*100-100</f>
        <v>-0.9012548240242211</v>
      </c>
      <c r="J200" s="12"/>
      <c r="P200" s="13"/>
      <c r="R200" s="13"/>
    </row>
    <row r="201" spans="1:18" ht="11.25">
      <c r="A201" s="8" t="s">
        <v>60</v>
      </c>
      <c r="B201" s="11">
        <v>54000</v>
      </c>
      <c r="C201" s="25">
        <v>55837</v>
      </c>
      <c r="D201" s="15">
        <v>58710</v>
      </c>
      <c r="E201" s="15">
        <v>58157</v>
      </c>
      <c r="F201" s="15">
        <v>58967</v>
      </c>
      <c r="G201" s="58">
        <f>F201/D201*100-100</f>
        <v>0.43774484755579124</v>
      </c>
      <c r="J201" s="12"/>
      <c r="P201" s="13"/>
      <c r="R201" s="13"/>
    </row>
    <row r="202" spans="1:18" ht="11.25">
      <c r="A202" s="16"/>
      <c r="B202" s="14"/>
      <c r="C202" s="28"/>
      <c r="D202" s="74"/>
      <c r="E202" s="14"/>
      <c r="F202" s="14"/>
      <c r="G202" s="59"/>
      <c r="J202" s="12"/>
      <c r="P202" s="13"/>
      <c r="R202" s="13"/>
    </row>
    <row r="203" spans="1:18" ht="11.25">
      <c r="A203" s="8" t="s">
        <v>61</v>
      </c>
      <c r="B203" s="15"/>
      <c r="C203" s="26"/>
      <c r="D203" s="15"/>
      <c r="E203" s="15"/>
      <c r="F203" s="15"/>
      <c r="G203" s="58"/>
      <c r="J203" s="12"/>
      <c r="P203" s="13"/>
      <c r="R203" s="13"/>
    </row>
    <row r="204" spans="1:18" ht="11.25">
      <c r="A204" s="8" t="s">
        <v>62</v>
      </c>
      <c r="B204" s="11">
        <v>27000</v>
      </c>
      <c r="C204" s="25">
        <v>27312</v>
      </c>
      <c r="D204" s="15">
        <v>23905</v>
      </c>
      <c r="E204" s="15">
        <v>23336</v>
      </c>
      <c r="F204" s="15">
        <v>23625</v>
      </c>
      <c r="G204" s="58">
        <f>F204/D204*100-100</f>
        <v>-1.1713030746705755</v>
      </c>
      <c r="J204" s="12"/>
      <c r="P204" s="13"/>
      <c r="R204" s="13"/>
    </row>
    <row r="205" spans="1:18" ht="11.25">
      <c r="A205" s="8" t="s">
        <v>27</v>
      </c>
      <c r="B205" s="15">
        <v>82000</v>
      </c>
      <c r="C205" s="25">
        <v>68800</v>
      </c>
      <c r="D205" s="15">
        <v>74290</v>
      </c>
      <c r="E205" s="15">
        <v>81737</v>
      </c>
      <c r="F205" s="15">
        <v>83198</v>
      </c>
      <c r="G205" s="58">
        <f aca="true" t="shared" si="7" ref="G205:G213">F205/D205*100-100</f>
        <v>11.990846681922207</v>
      </c>
      <c r="J205" s="12"/>
      <c r="P205" s="13"/>
      <c r="R205" s="13"/>
    </row>
    <row r="206" spans="1:18" ht="11.25">
      <c r="A206" s="8" t="s">
        <v>83</v>
      </c>
      <c r="B206" s="11">
        <v>200000</v>
      </c>
      <c r="C206" s="25">
        <v>200875</v>
      </c>
      <c r="D206" s="15">
        <v>185140</v>
      </c>
      <c r="E206" s="15">
        <v>173929</v>
      </c>
      <c r="F206" s="15">
        <v>170667</v>
      </c>
      <c r="G206" s="58">
        <f t="shared" si="7"/>
        <v>-7.817327427892408</v>
      </c>
      <c r="J206" s="12"/>
      <c r="P206" s="13"/>
      <c r="R206" s="13"/>
    </row>
    <row r="207" spans="1:18" ht="11.25">
      <c r="A207" s="113" t="s">
        <v>84</v>
      </c>
      <c r="B207" s="53">
        <v>2070000</v>
      </c>
      <c r="C207" s="112">
        <v>1765396</v>
      </c>
      <c r="D207" s="53">
        <v>1859442</v>
      </c>
      <c r="E207" s="53">
        <v>2075931</v>
      </c>
      <c r="F207" s="53">
        <v>2035411</v>
      </c>
      <c r="G207" s="58">
        <f t="shared" si="7"/>
        <v>9.463537986127022</v>
      </c>
      <c r="J207" s="12"/>
      <c r="P207" s="13"/>
      <c r="R207" s="13"/>
    </row>
    <row r="208" spans="1:18" ht="11.25">
      <c r="A208" s="8" t="s">
        <v>85</v>
      </c>
      <c r="B208" s="11">
        <v>388000</v>
      </c>
      <c r="C208" s="25">
        <v>394725</v>
      </c>
      <c r="D208" s="15">
        <v>641953</v>
      </c>
      <c r="E208" s="15">
        <v>591583</v>
      </c>
      <c r="F208" s="15">
        <v>591678</v>
      </c>
      <c r="G208" s="58">
        <f t="shared" si="7"/>
        <v>-7.831570223988365</v>
      </c>
      <c r="J208" s="12"/>
      <c r="P208" s="13"/>
      <c r="R208" s="13"/>
    </row>
    <row r="209" spans="1:18" ht="11.25">
      <c r="A209" s="8" t="s">
        <v>89</v>
      </c>
      <c r="B209" s="11">
        <v>18000</v>
      </c>
      <c r="C209" s="25">
        <v>19061</v>
      </c>
      <c r="D209" s="15">
        <v>17196</v>
      </c>
      <c r="E209" s="15">
        <v>16895</v>
      </c>
      <c r="F209" s="15">
        <v>16971</v>
      </c>
      <c r="G209" s="58">
        <f t="shared" si="7"/>
        <v>-1.3084438241451437</v>
      </c>
      <c r="J209" s="12"/>
      <c r="P209" s="13"/>
      <c r="R209" s="13"/>
    </row>
    <row r="210" spans="1:18" ht="11.25">
      <c r="A210" s="8" t="s">
        <v>90</v>
      </c>
      <c r="B210" s="11">
        <v>152000</v>
      </c>
      <c r="C210" s="25">
        <v>149527</v>
      </c>
      <c r="D210" s="15">
        <v>138615</v>
      </c>
      <c r="E210" s="15">
        <v>144695</v>
      </c>
      <c r="F210" s="15">
        <v>144849</v>
      </c>
      <c r="G210" s="58">
        <f t="shared" si="7"/>
        <v>4.497348771777936</v>
      </c>
      <c r="J210" s="12"/>
      <c r="P210" s="13"/>
      <c r="R210" s="13"/>
    </row>
    <row r="211" spans="1:18" ht="11.25">
      <c r="A211" s="8" t="s">
        <v>91</v>
      </c>
      <c r="B211" s="11">
        <v>6000</v>
      </c>
      <c r="C211" s="25">
        <v>9599</v>
      </c>
      <c r="D211" s="15">
        <v>8564</v>
      </c>
      <c r="E211" s="15">
        <v>8024</v>
      </c>
      <c r="F211" s="15">
        <v>8099</v>
      </c>
      <c r="G211" s="58">
        <f t="shared" si="7"/>
        <v>-5.429705744978989</v>
      </c>
      <c r="J211" s="12"/>
      <c r="P211" s="13"/>
      <c r="R211" s="13"/>
    </row>
    <row r="212" spans="1:10" ht="11.25">
      <c r="A212" s="8" t="s">
        <v>92</v>
      </c>
      <c r="B212" s="11">
        <v>2300</v>
      </c>
      <c r="C212" s="25">
        <v>7680</v>
      </c>
      <c r="D212" s="15">
        <v>1628</v>
      </c>
      <c r="E212" s="15">
        <v>1891</v>
      </c>
      <c r="F212" s="15">
        <v>1887</v>
      </c>
      <c r="G212" s="58">
        <f t="shared" si="7"/>
        <v>15.90909090909092</v>
      </c>
      <c r="J212" s="12"/>
    </row>
    <row r="213" spans="1:10" s="35" customFormat="1" ht="11.25">
      <c r="A213" s="38" t="s">
        <v>162</v>
      </c>
      <c r="B213" s="39">
        <v>21000</v>
      </c>
      <c r="C213" s="40">
        <v>15593</v>
      </c>
      <c r="D213" s="15">
        <v>15348</v>
      </c>
      <c r="E213" s="15">
        <v>15308</v>
      </c>
      <c r="F213" s="15">
        <v>16661</v>
      </c>
      <c r="G213" s="58">
        <f t="shared" si="7"/>
        <v>8.554860568152208</v>
      </c>
      <c r="J213" s="36"/>
    </row>
    <row r="214" spans="1:18" ht="11.25">
      <c r="A214" s="16"/>
      <c r="B214" s="14"/>
      <c r="C214" s="28"/>
      <c r="D214" s="74"/>
      <c r="E214" s="14"/>
      <c r="F214" s="14"/>
      <c r="G214" s="59"/>
      <c r="J214" s="12"/>
      <c r="P214" s="13"/>
      <c r="R214" s="13"/>
    </row>
    <row r="215" spans="1:18" ht="11.25">
      <c r="A215" s="8" t="s">
        <v>63</v>
      </c>
      <c r="B215" s="15"/>
      <c r="C215" s="26"/>
      <c r="D215" s="15"/>
      <c r="E215" s="15"/>
      <c r="F215" s="15"/>
      <c r="G215" s="58"/>
      <c r="J215" s="12"/>
      <c r="P215" s="13"/>
      <c r="R215" s="13"/>
    </row>
    <row r="216" spans="1:18" ht="11.25">
      <c r="A216" s="8" t="s">
        <v>64</v>
      </c>
      <c r="B216" s="11">
        <v>117000</v>
      </c>
      <c r="C216" s="25">
        <v>136098</v>
      </c>
      <c r="D216" s="15">
        <v>135145</v>
      </c>
      <c r="E216" s="15">
        <v>146887</v>
      </c>
      <c r="F216" s="15">
        <v>144904</v>
      </c>
      <c r="G216" s="58">
        <f>F216/D216*100-100</f>
        <v>7.221132857301413</v>
      </c>
      <c r="J216" s="12"/>
      <c r="P216" s="13"/>
      <c r="R216" s="13"/>
    </row>
    <row r="217" spans="1:18" ht="11.25">
      <c r="A217" s="8" t="s">
        <v>93</v>
      </c>
      <c r="B217" s="11">
        <v>8500</v>
      </c>
      <c r="C217" s="25">
        <v>16178</v>
      </c>
      <c r="D217" s="15">
        <v>17360</v>
      </c>
      <c r="E217" s="15">
        <v>19720</v>
      </c>
      <c r="F217" s="15">
        <v>19920</v>
      </c>
      <c r="G217" s="58">
        <f>F217/D217*100-100</f>
        <v>14.74654377880185</v>
      </c>
      <c r="J217" s="12"/>
      <c r="P217" s="13"/>
      <c r="R217" s="13"/>
    </row>
    <row r="218" spans="1:18" ht="11.25">
      <c r="A218" s="8" t="s">
        <v>94</v>
      </c>
      <c r="B218" s="11">
        <v>12</v>
      </c>
      <c r="C218" s="25">
        <v>10</v>
      </c>
      <c r="D218" s="15">
        <v>11</v>
      </c>
      <c r="E218" s="15">
        <v>11</v>
      </c>
      <c r="F218" s="15">
        <v>10</v>
      </c>
      <c r="G218" s="58">
        <f>F218/D218*100-100</f>
        <v>-9.090909090909093</v>
      </c>
      <c r="J218" s="12"/>
      <c r="P218" s="13"/>
      <c r="R218" s="13"/>
    </row>
    <row r="219" spans="1:18" s="35" customFormat="1" ht="11.25">
      <c r="A219" s="38" t="s">
        <v>160</v>
      </c>
      <c r="B219" s="39">
        <v>11500</v>
      </c>
      <c r="C219" s="40">
        <v>17286</v>
      </c>
      <c r="D219" s="15">
        <v>31262</v>
      </c>
      <c r="E219" s="15">
        <v>19861</v>
      </c>
      <c r="F219" s="15">
        <v>18785</v>
      </c>
      <c r="G219" s="58">
        <f>F219/D219*100-100</f>
        <v>-39.911074147527344</v>
      </c>
      <c r="J219" s="36"/>
      <c r="P219" s="37"/>
      <c r="R219" s="37"/>
    </row>
    <row r="220" spans="1:18" ht="12" thickBot="1">
      <c r="A220" s="17" t="s">
        <v>161</v>
      </c>
      <c r="B220" s="18">
        <v>17000</v>
      </c>
      <c r="C220" s="29">
        <v>21833</v>
      </c>
      <c r="D220" s="47">
        <v>23426</v>
      </c>
      <c r="E220" s="47">
        <v>26450</v>
      </c>
      <c r="F220" s="47">
        <v>26492</v>
      </c>
      <c r="G220" s="62">
        <f>F220/D220*100-100</f>
        <v>13.08802185605738</v>
      </c>
      <c r="J220" s="12"/>
      <c r="P220" s="13"/>
      <c r="R220" s="13"/>
    </row>
    <row r="221" spans="4:10" ht="11.25">
      <c r="D221" s="75"/>
      <c r="J221" s="12"/>
    </row>
    <row r="222" spans="1:10" ht="11.25">
      <c r="A222" s="1" t="s">
        <v>151</v>
      </c>
      <c r="B222" s="12"/>
      <c r="J222" s="12"/>
    </row>
    <row r="223" ht="11.25">
      <c r="J223" s="12"/>
    </row>
    <row r="224" ht="11.25">
      <c r="J224" s="12"/>
    </row>
  </sheetData>
  <mergeCells count="3">
    <mergeCell ref="F7:F8"/>
    <mergeCell ref="F80:F81"/>
    <mergeCell ref="F158:F159"/>
  </mergeCells>
  <printOptions horizontalCentered="1" verticalCentered="1"/>
  <pageMargins left="0" right="0" top="0" bottom="0" header="0.11811023622047245" footer="0.11811023622047245"/>
  <pageSetup horizontalDpi="300" verticalDpi="300" orientation="portrait" paperSize="9" scale="96" r:id="rId1"/>
  <rowBreaks count="2" manualBreakCount="2">
    <brk id="74" max="255" man="1"/>
    <brk id="152" max="255" man="1"/>
  </rowBreaks>
</worksheet>
</file>

<file path=xl/worksheets/sheet2.xml><?xml version="1.0" encoding="utf-8"?>
<worksheet xmlns="http://schemas.openxmlformats.org/spreadsheetml/2006/main" xmlns:r="http://schemas.openxmlformats.org/officeDocument/2006/relationships">
  <sheetPr transitionEvaluation="1" transitionEntry="1"/>
  <dimension ref="A3:IT235"/>
  <sheetViews>
    <sheetView showGridLines="0" tabSelected="1" workbookViewId="0" topLeftCell="A82">
      <selection activeCell="A230" sqref="A230:F230"/>
    </sheetView>
  </sheetViews>
  <sheetFormatPr defaultColWidth="9.625" defaultRowHeight="12.75"/>
  <cols>
    <col min="1" max="1" width="25.375" style="2" customWidth="1"/>
    <col min="2" max="2" width="9.875" style="2" customWidth="1"/>
    <col min="3" max="3" width="9.75390625" style="2" customWidth="1"/>
    <col min="4" max="5" width="10.125" style="2" customWidth="1"/>
    <col min="6" max="6" width="14.125" style="54" customWidth="1"/>
    <col min="7" max="8" width="1.625" style="2" customWidth="1"/>
    <col min="9" max="9" width="15.625" style="2" customWidth="1"/>
    <col min="10" max="10" width="1.625" style="2" customWidth="1"/>
    <col min="11" max="11" width="16.625" style="2" customWidth="1"/>
    <col min="12" max="12" width="1.625" style="2" customWidth="1"/>
    <col min="13" max="13" width="16.625" style="2" customWidth="1"/>
    <col min="14" max="14" width="1.625" style="2" customWidth="1"/>
    <col min="15" max="15" width="10.625" style="2" customWidth="1"/>
    <col min="16" max="16" width="1.625" style="2" customWidth="1"/>
    <col min="17" max="17" width="10.625" style="2" customWidth="1"/>
    <col min="18" max="18" width="1.625" style="2" customWidth="1"/>
    <col min="19" max="16384" width="9.625" style="2" customWidth="1"/>
  </cols>
  <sheetData>
    <row r="3" spans="1:6" ht="11.25">
      <c r="A3" s="128" t="s">
        <v>65</v>
      </c>
      <c r="B3" s="128"/>
      <c r="C3" s="128"/>
      <c r="D3" s="128"/>
      <c r="E3" s="128"/>
      <c r="F3" s="128"/>
    </row>
    <row r="4" spans="1:6" ht="12" thickBot="1">
      <c r="A4" s="129" t="s">
        <v>212</v>
      </c>
      <c r="B4" s="129"/>
      <c r="C4" s="129"/>
      <c r="D4" s="129"/>
      <c r="E4" s="129"/>
      <c r="F4" s="129"/>
    </row>
    <row r="5" spans="1:6" ht="12.75" customHeight="1">
      <c r="A5" s="133" t="s">
        <v>214</v>
      </c>
      <c r="B5" s="92"/>
      <c r="C5" s="92"/>
      <c r="D5" s="92"/>
      <c r="E5" s="92"/>
      <c r="F5" s="94" t="s">
        <v>152</v>
      </c>
    </row>
    <row r="6" spans="1:6" ht="11.25" customHeight="1">
      <c r="A6" s="134"/>
      <c r="B6" s="95" t="s">
        <v>150</v>
      </c>
      <c r="C6" s="95" t="s">
        <v>192</v>
      </c>
      <c r="D6" s="96" t="s">
        <v>193</v>
      </c>
      <c r="E6" s="96" t="s">
        <v>194</v>
      </c>
      <c r="F6" s="97" t="s">
        <v>153</v>
      </c>
    </row>
    <row r="7" spans="1:6" ht="27" customHeight="1">
      <c r="A7" s="135"/>
      <c r="B7" s="98" t="s">
        <v>215</v>
      </c>
      <c r="C7" s="98" t="s">
        <v>215</v>
      </c>
      <c r="D7" s="98" t="s">
        <v>215</v>
      </c>
      <c r="E7" s="98" t="s">
        <v>216</v>
      </c>
      <c r="F7" s="100" t="s">
        <v>196</v>
      </c>
    </row>
    <row r="8" spans="1:6" ht="11.25">
      <c r="A8" s="130" t="s">
        <v>3</v>
      </c>
      <c r="B8" s="131"/>
      <c r="C8" s="131"/>
      <c r="D8" s="131"/>
      <c r="E8" s="131"/>
      <c r="F8" s="132"/>
    </row>
    <row r="9" spans="1:17" s="42" customFormat="1" ht="11.25">
      <c r="A9" s="41" t="s">
        <v>66</v>
      </c>
      <c r="B9" s="43">
        <f>SUM(B10:B11)</f>
        <v>21500000</v>
      </c>
      <c r="C9" s="44">
        <f>SUM(C10:C11)</f>
        <v>20010000</v>
      </c>
      <c r="D9" s="53">
        <f>D10+D11</f>
        <v>17234000</v>
      </c>
      <c r="E9" s="53">
        <f>E10+E11</f>
        <v>17821000</v>
      </c>
      <c r="F9" s="71">
        <f aca="true" t="shared" si="0" ref="F9:F28">E9/D9*100-100</f>
        <v>3.4060577927352824</v>
      </c>
      <c r="I9" s="45"/>
      <c r="O9" s="46"/>
      <c r="P9" s="46"/>
      <c r="Q9" s="46"/>
    </row>
    <row r="10" spans="1:17" ht="11.25">
      <c r="A10" s="8" t="s">
        <v>67</v>
      </c>
      <c r="B10" s="11">
        <v>4500000</v>
      </c>
      <c r="C10" s="25">
        <v>3500000</v>
      </c>
      <c r="D10" s="15">
        <v>2709000</v>
      </c>
      <c r="E10" s="15">
        <v>2781000</v>
      </c>
      <c r="F10" s="71">
        <f t="shared" si="0"/>
        <v>2.657807308970092</v>
      </c>
      <c r="I10" s="12"/>
      <c r="O10" s="13"/>
      <c r="P10" s="13"/>
      <c r="Q10" s="13"/>
    </row>
    <row r="11" spans="1:17" ht="11.25">
      <c r="A11" s="8" t="s">
        <v>68</v>
      </c>
      <c r="B11" s="11">
        <v>17000000</v>
      </c>
      <c r="C11" s="25">
        <v>16510000</v>
      </c>
      <c r="D11" s="15">
        <v>14525000</v>
      </c>
      <c r="E11" s="15">
        <v>15040000</v>
      </c>
      <c r="F11" s="71">
        <f t="shared" si="0"/>
        <v>3.545611015490536</v>
      </c>
      <c r="I11" s="12"/>
      <c r="O11" s="13"/>
      <c r="P11" s="13"/>
      <c r="Q11" s="13"/>
    </row>
    <row r="12" spans="1:17" ht="39.75" customHeight="1">
      <c r="A12" s="121" t="s">
        <v>209</v>
      </c>
      <c r="B12" s="122"/>
      <c r="C12" s="122"/>
      <c r="D12" s="122"/>
      <c r="E12" s="122"/>
      <c r="F12" s="123"/>
      <c r="I12" s="12"/>
      <c r="O12" s="13"/>
      <c r="P12" s="13"/>
      <c r="Q12" s="13"/>
    </row>
    <row r="13" spans="1:17" s="42" customFormat="1" ht="11.25">
      <c r="A13" s="78" t="s">
        <v>191</v>
      </c>
      <c r="B13" s="79">
        <f>SUM(B14:B15)</f>
        <v>9500000</v>
      </c>
      <c r="C13" s="80">
        <f>SUM(C14:C15)</f>
        <v>9551000</v>
      </c>
      <c r="D13" s="86">
        <f>D14+D15</f>
        <v>7306800</v>
      </c>
      <c r="E13" s="86">
        <f>E14+E15</f>
        <v>5959000</v>
      </c>
      <c r="F13" s="81">
        <f t="shared" si="0"/>
        <v>-18.445831280451088</v>
      </c>
      <c r="I13" s="45"/>
      <c r="O13" s="46"/>
      <c r="P13" s="46"/>
      <c r="Q13" s="46"/>
    </row>
    <row r="14" spans="1:17" ht="11.25">
      <c r="A14" s="8" t="s">
        <v>69</v>
      </c>
      <c r="B14" s="11">
        <v>900000</v>
      </c>
      <c r="C14" s="25">
        <v>951000</v>
      </c>
      <c r="D14" s="15">
        <v>640760</v>
      </c>
      <c r="E14" s="15">
        <v>524000</v>
      </c>
      <c r="F14" s="71">
        <f t="shared" si="0"/>
        <v>-18.222111242899047</v>
      </c>
      <c r="I14" s="12"/>
      <c r="O14" s="13"/>
      <c r="P14" s="13"/>
      <c r="Q14" s="13"/>
    </row>
    <row r="15" spans="1:17" ht="11.25">
      <c r="A15" s="8" t="s">
        <v>70</v>
      </c>
      <c r="B15" s="11">
        <v>8600000</v>
      </c>
      <c r="C15" s="25">
        <v>8600000</v>
      </c>
      <c r="D15" s="15">
        <v>6666040</v>
      </c>
      <c r="E15" s="15">
        <v>5435000</v>
      </c>
      <c r="F15" s="71">
        <f t="shared" si="0"/>
        <v>-18.467335929577374</v>
      </c>
      <c r="I15" s="12"/>
      <c r="O15" s="13"/>
      <c r="P15" s="13"/>
      <c r="Q15" s="13"/>
    </row>
    <row r="16" spans="1:17" ht="51" customHeight="1">
      <c r="A16" s="121" t="s">
        <v>198</v>
      </c>
      <c r="B16" s="136"/>
      <c r="C16" s="136"/>
      <c r="D16" s="136"/>
      <c r="E16" s="136"/>
      <c r="F16" s="137"/>
      <c r="I16" s="12"/>
      <c r="O16" s="13"/>
      <c r="P16" s="13"/>
      <c r="Q16" s="13"/>
    </row>
    <row r="17" spans="1:17" ht="11.25">
      <c r="A17" s="82" t="s">
        <v>4</v>
      </c>
      <c r="B17" s="83">
        <v>270000</v>
      </c>
      <c r="C17" s="84">
        <v>271000</v>
      </c>
      <c r="D17" s="85">
        <v>240540</v>
      </c>
      <c r="E17" s="85">
        <v>256069</v>
      </c>
      <c r="F17" s="81">
        <f t="shared" si="0"/>
        <v>6.455890912114398</v>
      </c>
      <c r="I17" s="12"/>
      <c r="O17" s="13"/>
      <c r="P17" s="13"/>
      <c r="Q17" s="13"/>
    </row>
    <row r="18" spans="1:17" ht="11.25">
      <c r="A18" s="8" t="s">
        <v>5</v>
      </c>
      <c r="B18" s="15">
        <v>270000</v>
      </c>
      <c r="C18" s="25">
        <v>208787</v>
      </c>
      <c r="D18" s="15">
        <v>189099</v>
      </c>
      <c r="E18" s="15">
        <v>209178</v>
      </c>
      <c r="F18" s="71">
        <f t="shared" si="0"/>
        <v>10.61824758459855</v>
      </c>
      <c r="I18" s="12"/>
      <c r="O18" s="13"/>
      <c r="P18" s="13"/>
      <c r="Q18" s="13"/>
    </row>
    <row r="19" spans="1:17" ht="11.25">
      <c r="A19" s="8" t="s">
        <v>6</v>
      </c>
      <c r="B19" s="15">
        <v>7400</v>
      </c>
      <c r="C19" s="25">
        <v>6341</v>
      </c>
      <c r="D19" s="15">
        <v>6977</v>
      </c>
      <c r="E19" s="15">
        <v>7262</v>
      </c>
      <c r="F19" s="71">
        <f t="shared" si="0"/>
        <v>4.084850222158522</v>
      </c>
      <c r="I19" s="12"/>
      <c r="O19" s="13"/>
      <c r="P19" s="13"/>
      <c r="Q19" s="13"/>
    </row>
    <row r="20" spans="1:17" ht="11.25">
      <c r="A20" s="8" t="s">
        <v>7</v>
      </c>
      <c r="B20" s="15">
        <v>4200000</v>
      </c>
      <c r="C20" s="25">
        <v>3811000</v>
      </c>
      <c r="D20" s="53">
        <v>3535000</v>
      </c>
      <c r="E20" s="53">
        <v>4185000</v>
      </c>
      <c r="F20" s="71">
        <f t="shared" si="0"/>
        <v>18.38755304101838</v>
      </c>
      <c r="I20" s="12"/>
      <c r="O20" s="13"/>
      <c r="P20" s="13"/>
      <c r="Q20" s="13"/>
    </row>
    <row r="21" spans="1:17" ht="42.75" customHeight="1">
      <c r="A21" s="121" t="s">
        <v>199</v>
      </c>
      <c r="B21" s="122"/>
      <c r="C21" s="122"/>
      <c r="D21" s="122"/>
      <c r="E21" s="122"/>
      <c r="F21" s="123"/>
      <c r="I21" s="12"/>
      <c r="O21" s="13"/>
      <c r="P21" s="13"/>
      <c r="Q21" s="13"/>
    </row>
    <row r="22" spans="1:17" ht="11.25">
      <c r="A22" s="82" t="s">
        <v>8</v>
      </c>
      <c r="B22" s="83">
        <v>7200</v>
      </c>
      <c r="C22" s="84">
        <v>6955</v>
      </c>
      <c r="D22" s="83">
        <v>7094</v>
      </c>
      <c r="E22" s="83">
        <v>7228</v>
      </c>
      <c r="F22" s="81">
        <f t="shared" si="0"/>
        <v>1.8889202142655677</v>
      </c>
      <c r="I22" s="12"/>
      <c r="O22" s="13"/>
      <c r="P22" s="13"/>
      <c r="Q22" s="13"/>
    </row>
    <row r="23" spans="1:17" ht="11.25">
      <c r="A23" s="8" t="s">
        <v>9</v>
      </c>
      <c r="B23" s="15">
        <v>600000</v>
      </c>
      <c r="C23" s="25">
        <v>696000</v>
      </c>
      <c r="D23" s="64">
        <v>648000</v>
      </c>
      <c r="E23" s="64">
        <v>765724</v>
      </c>
      <c r="F23" s="71">
        <f t="shared" si="0"/>
        <v>18.16728395061729</v>
      </c>
      <c r="I23" s="12"/>
      <c r="O23" s="13"/>
      <c r="P23" s="13"/>
      <c r="Q23" s="13"/>
    </row>
    <row r="24" spans="1:17" ht="48" customHeight="1">
      <c r="A24" s="121" t="s">
        <v>200</v>
      </c>
      <c r="B24" s="122"/>
      <c r="C24" s="122"/>
      <c r="D24" s="122"/>
      <c r="E24" s="122"/>
      <c r="F24" s="123"/>
      <c r="I24" s="12"/>
      <c r="O24" s="13"/>
      <c r="P24" s="13"/>
      <c r="Q24" s="13"/>
    </row>
    <row r="25" spans="1:17" ht="11.25">
      <c r="A25" s="8" t="s">
        <v>10</v>
      </c>
      <c r="B25" s="15">
        <v>100</v>
      </c>
      <c r="C25" s="25">
        <v>61</v>
      </c>
      <c r="D25" s="15">
        <v>62</v>
      </c>
      <c r="E25" s="15">
        <v>17</v>
      </c>
      <c r="F25" s="71">
        <f t="shared" si="0"/>
        <v>-72.58064516129032</v>
      </c>
      <c r="I25" s="12"/>
      <c r="O25" s="13"/>
      <c r="P25" s="13"/>
      <c r="Q25" s="13"/>
    </row>
    <row r="26" spans="1:17" ht="11.25">
      <c r="A26" s="8" t="s">
        <v>97</v>
      </c>
      <c r="B26" s="15">
        <v>6700</v>
      </c>
      <c r="C26" s="25">
        <v>3971</v>
      </c>
      <c r="D26" s="15">
        <v>2826</v>
      </c>
      <c r="E26" s="15">
        <v>3409</v>
      </c>
      <c r="F26" s="71">
        <f t="shared" si="0"/>
        <v>20.629865534324125</v>
      </c>
      <c r="I26" s="12"/>
      <c r="O26" s="13"/>
      <c r="P26" s="13"/>
      <c r="Q26" s="13"/>
    </row>
    <row r="27" spans="1:17" s="33" customFormat="1" ht="11.25">
      <c r="A27" s="8" t="s">
        <v>154</v>
      </c>
      <c r="B27" s="15">
        <v>200</v>
      </c>
      <c r="C27" s="25">
        <v>229</v>
      </c>
      <c r="D27" s="15">
        <v>116</v>
      </c>
      <c r="E27" s="15">
        <v>130</v>
      </c>
      <c r="F27" s="71">
        <f t="shared" si="0"/>
        <v>12.068965517241367</v>
      </c>
      <c r="I27" s="32"/>
      <c r="O27" s="34"/>
      <c r="P27" s="34"/>
      <c r="Q27" s="34"/>
    </row>
    <row r="28" spans="1:17" s="33" customFormat="1" ht="11.25">
      <c r="A28" s="8" t="s">
        <v>155</v>
      </c>
      <c r="B28" s="15">
        <v>110000</v>
      </c>
      <c r="C28" s="25">
        <v>77642</v>
      </c>
      <c r="D28" s="15">
        <v>86476</v>
      </c>
      <c r="E28" s="15">
        <v>97538</v>
      </c>
      <c r="F28" s="71">
        <f t="shared" si="0"/>
        <v>12.791988528609096</v>
      </c>
      <c r="I28" s="32"/>
      <c r="O28" s="34"/>
      <c r="P28" s="34"/>
      <c r="Q28" s="34"/>
    </row>
    <row r="29" spans="1:17" ht="11.25">
      <c r="A29" s="8" t="s">
        <v>0</v>
      </c>
      <c r="B29" s="15"/>
      <c r="C29" s="26"/>
      <c r="D29" s="63"/>
      <c r="E29" s="15"/>
      <c r="F29" s="58"/>
      <c r="I29" s="12"/>
      <c r="O29" s="13"/>
      <c r="P29" s="13"/>
      <c r="Q29" s="13"/>
    </row>
    <row r="30" spans="1:17" ht="11.25">
      <c r="A30" s="130" t="s">
        <v>11</v>
      </c>
      <c r="B30" s="131"/>
      <c r="C30" s="131"/>
      <c r="D30" s="131"/>
      <c r="E30" s="131"/>
      <c r="F30" s="132"/>
      <c r="I30" s="12"/>
      <c r="O30" s="13"/>
      <c r="P30" s="13"/>
      <c r="Q30" s="13"/>
    </row>
    <row r="31" spans="1:17" s="42" customFormat="1" ht="11.25">
      <c r="A31" s="41" t="s">
        <v>140</v>
      </c>
      <c r="B31" s="43">
        <f>SUM(B32:B33)</f>
        <v>28000</v>
      </c>
      <c r="C31" s="44">
        <f>SUM(C32:C33)</f>
        <v>21316</v>
      </c>
      <c r="D31" s="53">
        <f>D32+D33</f>
        <v>21043</v>
      </c>
      <c r="E31" s="53">
        <f>E32+E33</f>
        <v>21061</v>
      </c>
      <c r="F31" s="71">
        <f aca="true" t="shared" si="1" ref="F31:F44">E31/D31*100-100</f>
        <v>0.08553913415387626</v>
      </c>
      <c r="I31" s="45"/>
      <c r="O31" s="46"/>
      <c r="P31" s="46"/>
      <c r="Q31" s="46"/>
    </row>
    <row r="32" spans="1:17" ht="11.25">
      <c r="A32" s="8" t="s">
        <v>141</v>
      </c>
      <c r="B32" s="15">
        <v>22000</v>
      </c>
      <c r="C32" s="25">
        <v>10897</v>
      </c>
      <c r="D32" s="15">
        <v>11006</v>
      </c>
      <c r="E32" s="15">
        <v>10761</v>
      </c>
      <c r="F32" s="71">
        <f t="shared" si="1"/>
        <v>-2.2260585135380637</v>
      </c>
      <c r="I32" s="12"/>
      <c r="O32" s="13"/>
      <c r="P32" s="13"/>
      <c r="Q32" s="13"/>
    </row>
    <row r="33" spans="1:17" ht="11.25">
      <c r="A33" s="8" t="s">
        <v>142</v>
      </c>
      <c r="B33" s="15">
        <v>6000</v>
      </c>
      <c r="C33" s="25">
        <v>10419</v>
      </c>
      <c r="D33" s="15">
        <v>10037</v>
      </c>
      <c r="E33" s="15">
        <v>10300</v>
      </c>
      <c r="F33" s="71">
        <f t="shared" si="1"/>
        <v>2.620304871973687</v>
      </c>
      <c r="I33" s="12"/>
      <c r="O33" s="13"/>
      <c r="P33" s="13"/>
      <c r="Q33" s="13"/>
    </row>
    <row r="34" spans="1:17" ht="11.25">
      <c r="A34" s="8" t="s">
        <v>12</v>
      </c>
      <c r="B34" s="15">
        <v>3600</v>
      </c>
      <c r="C34" s="25">
        <v>4373</v>
      </c>
      <c r="D34" s="15">
        <v>3503</v>
      </c>
      <c r="E34" s="15">
        <v>3924</v>
      </c>
      <c r="F34" s="71">
        <f t="shared" si="1"/>
        <v>12.018270054239238</v>
      </c>
      <c r="I34" s="12"/>
      <c r="O34" s="13"/>
      <c r="P34" s="13"/>
      <c r="Q34" s="13"/>
    </row>
    <row r="35" spans="1:17" ht="11.25">
      <c r="A35" s="8" t="s">
        <v>13</v>
      </c>
      <c r="B35" s="15">
        <v>600000</v>
      </c>
      <c r="C35" s="25">
        <v>551746</v>
      </c>
      <c r="D35" s="15">
        <v>505366</v>
      </c>
      <c r="E35" s="15">
        <v>536292</v>
      </c>
      <c r="F35" s="71">
        <f t="shared" si="1"/>
        <v>6.119525254963733</v>
      </c>
      <c r="I35" s="12"/>
      <c r="O35" s="13"/>
      <c r="P35" s="13"/>
      <c r="Q35" s="13"/>
    </row>
    <row r="36" spans="1:17" ht="11.25">
      <c r="A36" s="8" t="s">
        <v>14</v>
      </c>
      <c r="B36" s="15">
        <v>210000</v>
      </c>
      <c r="C36" s="25">
        <v>195970</v>
      </c>
      <c r="D36" s="15">
        <v>154243</v>
      </c>
      <c r="E36" s="15">
        <v>154643</v>
      </c>
      <c r="F36" s="71">
        <f t="shared" si="1"/>
        <v>0.25933105554223346</v>
      </c>
      <c r="I36" s="12"/>
      <c r="O36" s="13"/>
      <c r="P36" s="13"/>
      <c r="Q36" s="13"/>
    </row>
    <row r="37" spans="1:17" ht="11.25">
      <c r="A37" s="8" t="s">
        <v>15</v>
      </c>
      <c r="B37" s="15">
        <v>520000</v>
      </c>
      <c r="C37" s="25">
        <v>580298</v>
      </c>
      <c r="D37" s="15">
        <v>508378</v>
      </c>
      <c r="E37" s="15">
        <v>110170</v>
      </c>
      <c r="F37" s="71">
        <f t="shared" si="1"/>
        <v>-78.32911731034781</v>
      </c>
      <c r="I37" s="12"/>
      <c r="O37" s="13"/>
      <c r="P37" s="13"/>
      <c r="Q37" s="13"/>
    </row>
    <row r="38" spans="1:17" s="9" customFormat="1" ht="45" customHeight="1">
      <c r="A38" s="121" t="s">
        <v>197</v>
      </c>
      <c r="B38" s="122"/>
      <c r="C38" s="122"/>
      <c r="D38" s="122"/>
      <c r="E38" s="122"/>
      <c r="F38" s="123"/>
      <c r="G38" s="16"/>
      <c r="I38" s="87"/>
      <c r="O38" s="88"/>
      <c r="P38" s="88"/>
      <c r="Q38" s="88"/>
    </row>
    <row r="39" spans="1:17" ht="11.25">
      <c r="A39" s="8" t="s">
        <v>163</v>
      </c>
      <c r="B39" s="15">
        <v>50000</v>
      </c>
      <c r="C39" s="25">
        <v>42326</v>
      </c>
      <c r="D39" s="15">
        <v>26803</v>
      </c>
      <c r="E39" s="15">
        <v>26409</v>
      </c>
      <c r="F39" s="71">
        <f t="shared" si="1"/>
        <v>-1.469984703204858</v>
      </c>
      <c r="I39" s="12"/>
      <c r="O39" s="13"/>
      <c r="P39" s="13"/>
      <c r="Q39" s="13"/>
    </row>
    <row r="40" spans="1:17" ht="11.25">
      <c r="A40" s="8" t="s">
        <v>76</v>
      </c>
      <c r="B40" s="15">
        <v>2500</v>
      </c>
      <c r="C40" s="25">
        <v>2937</v>
      </c>
      <c r="D40" s="15">
        <v>1845</v>
      </c>
      <c r="E40" s="15">
        <v>2998</v>
      </c>
      <c r="F40" s="71">
        <f t="shared" si="1"/>
        <v>62.49322493224932</v>
      </c>
      <c r="I40" s="12"/>
      <c r="O40" s="13"/>
      <c r="P40" s="13"/>
      <c r="Q40" s="13"/>
    </row>
    <row r="41" spans="1:17" ht="11.25">
      <c r="A41" s="8" t="s">
        <v>77</v>
      </c>
      <c r="B41" s="15">
        <v>132000</v>
      </c>
      <c r="C41" s="25">
        <v>175522</v>
      </c>
      <c r="D41" s="15">
        <v>90568</v>
      </c>
      <c r="E41" s="15">
        <v>97659</v>
      </c>
      <c r="F41" s="71">
        <f t="shared" si="1"/>
        <v>7.829476194682442</v>
      </c>
      <c r="I41" s="12"/>
      <c r="O41" s="13"/>
      <c r="P41" s="13"/>
      <c r="Q41" s="13"/>
    </row>
    <row r="42" spans="1:17" ht="11.25">
      <c r="A42" s="8" t="s">
        <v>78</v>
      </c>
      <c r="B42" s="15">
        <v>2300</v>
      </c>
      <c r="C42" s="25">
        <v>14863</v>
      </c>
      <c r="D42" s="15">
        <v>23850</v>
      </c>
      <c r="E42" s="15">
        <v>6436</v>
      </c>
      <c r="F42" s="71">
        <f t="shared" si="1"/>
        <v>-73.0146750524109</v>
      </c>
      <c r="I42" s="12"/>
      <c r="O42" s="13"/>
      <c r="P42" s="13"/>
      <c r="Q42" s="13"/>
    </row>
    <row r="43" spans="1:17" s="33" customFormat="1" ht="11.25">
      <c r="A43" s="8" t="s">
        <v>156</v>
      </c>
      <c r="B43" s="15">
        <v>760</v>
      </c>
      <c r="C43" s="25">
        <v>632</v>
      </c>
      <c r="D43" s="15">
        <v>36</v>
      </c>
      <c r="E43" s="15">
        <v>194</v>
      </c>
      <c r="F43" s="71">
        <f t="shared" si="1"/>
        <v>438.8888888888889</v>
      </c>
      <c r="I43" s="32"/>
      <c r="O43" s="34"/>
      <c r="P43" s="34"/>
      <c r="Q43" s="34"/>
    </row>
    <row r="44" spans="1:17" s="33" customFormat="1" ht="11.25">
      <c r="A44" s="8" t="s">
        <v>157</v>
      </c>
      <c r="B44" s="15">
        <v>16200</v>
      </c>
      <c r="C44" s="25">
        <v>16117</v>
      </c>
      <c r="D44" s="15">
        <v>19742</v>
      </c>
      <c r="E44" s="15">
        <v>13185</v>
      </c>
      <c r="F44" s="71">
        <f t="shared" si="1"/>
        <v>-33.2134535508054</v>
      </c>
      <c r="I44" s="32"/>
      <c r="O44" s="34"/>
      <c r="P44" s="34"/>
      <c r="Q44" s="34"/>
    </row>
    <row r="45" spans="1:17" ht="11.25">
      <c r="A45" s="16"/>
      <c r="B45" s="15"/>
      <c r="C45" s="26"/>
      <c r="D45" s="63"/>
      <c r="E45" s="15"/>
      <c r="F45" s="58"/>
      <c r="I45" s="12"/>
      <c r="O45" s="13"/>
      <c r="P45" s="13"/>
      <c r="Q45" s="13"/>
    </row>
    <row r="46" spans="1:17" ht="11.25">
      <c r="A46" s="130" t="s">
        <v>16</v>
      </c>
      <c r="B46" s="131"/>
      <c r="C46" s="131"/>
      <c r="D46" s="131"/>
      <c r="E46" s="131"/>
      <c r="F46" s="132"/>
      <c r="I46" s="12"/>
      <c r="O46" s="13"/>
      <c r="P46" s="13"/>
      <c r="Q46" s="13"/>
    </row>
    <row r="47" spans="1:17" ht="11.25">
      <c r="A47" s="130" t="s">
        <v>17</v>
      </c>
      <c r="B47" s="131"/>
      <c r="C47" s="131"/>
      <c r="D47" s="131"/>
      <c r="E47" s="131"/>
      <c r="F47" s="132"/>
      <c r="I47" s="12"/>
      <c r="O47" s="13"/>
      <c r="P47" s="13"/>
      <c r="Q47" s="13"/>
    </row>
    <row r="48" spans="1:17" ht="11.25">
      <c r="A48" s="8" t="s">
        <v>18</v>
      </c>
      <c r="B48" s="15">
        <v>135247</v>
      </c>
      <c r="C48" s="77">
        <v>98137</v>
      </c>
      <c r="D48" s="76">
        <v>74584</v>
      </c>
      <c r="E48" s="76">
        <v>100000</v>
      </c>
      <c r="F48" s="58">
        <f aca="true" t="shared" si="2" ref="F48:F56">E48/D48*100-100</f>
        <v>34.077013836747824</v>
      </c>
      <c r="I48" s="12"/>
      <c r="O48" s="13"/>
      <c r="P48" s="13"/>
      <c r="Q48" s="13"/>
    </row>
    <row r="49" spans="1:17" ht="11.25">
      <c r="A49" s="8" t="s">
        <v>19</v>
      </c>
      <c r="B49" s="15">
        <v>15181247</v>
      </c>
      <c r="C49" s="77">
        <v>14452162</v>
      </c>
      <c r="D49" s="76">
        <v>12414715</v>
      </c>
      <c r="E49" s="76">
        <v>15234700</v>
      </c>
      <c r="F49" s="58">
        <f t="shared" si="2"/>
        <v>22.71485893957292</v>
      </c>
      <c r="I49" s="12"/>
      <c r="O49" s="13"/>
      <c r="P49" s="13"/>
      <c r="Q49" s="13"/>
    </row>
    <row r="50" spans="1:17" ht="11.25">
      <c r="A50" s="8" t="s">
        <v>79</v>
      </c>
      <c r="B50" s="15">
        <v>2240000</v>
      </c>
      <c r="C50" s="77">
        <v>2550000</v>
      </c>
      <c r="D50" s="76">
        <v>2275000</v>
      </c>
      <c r="E50" s="76">
        <v>2073000</v>
      </c>
      <c r="F50" s="58">
        <f t="shared" si="2"/>
        <v>-8.879120879120876</v>
      </c>
      <c r="I50" s="12"/>
      <c r="O50" s="13"/>
      <c r="P50" s="13"/>
      <c r="Q50" s="13"/>
    </row>
    <row r="51" spans="1:17" ht="45.75" customHeight="1">
      <c r="A51" s="121" t="s">
        <v>201</v>
      </c>
      <c r="B51" s="122"/>
      <c r="C51" s="122"/>
      <c r="D51" s="122"/>
      <c r="E51" s="122"/>
      <c r="F51" s="123"/>
      <c r="I51" s="12"/>
      <c r="O51" s="13"/>
      <c r="P51" s="13"/>
      <c r="Q51" s="13"/>
    </row>
    <row r="52" spans="1:17" ht="11.25">
      <c r="A52" s="8" t="s">
        <v>80</v>
      </c>
      <c r="B52" s="15">
        <v>6</v>
      </c>
      <c r="C52" s="77">
        <v>8</v>
      </c>
      <c r="D52" s="76">
        <v>6</v>
      </c>
      <c r="E52" s="76">
        <v>2</v>
      </c>
      <c r="F52" s="58">
        <f t="shared" si="2"/>
        <v>-66.66666666666667</v>
      </c>
      <c r="I52" s="12"/>
      <c r="O52" s="13"/>
      <c r="P52" s="13"/>
      <c r="Q52" s="13"/>
    </row>
    <row r="53" spans="1:17" ht="11.25">
      <c r="A53" s="8" t="s">
        <v>81</v>
      </c>
      <c r="B53" s="15">
        <v>55</v>
      </c>
      <c r="C53" s="25">
        <v>60</v>
      </c>
      <c r="D53" s="15">
        <v>38</v>
      </c>
      <c r="E53" s="15">
        <v>22</v>
      </c>
      <c r="F53" s="58">
        <f t="shared" si="2"/>
        <v>-42.10526315789473</v>
      </c>
      <c r="I53" s="12"/>
      <c r="O53" s="13"/>
      <c r="P53" s="13"/>
      <c r="Q53" s="13"/>
    </row>
    <row r="54" spans="1:17" ht="11.25">
      <c r="A54" s="8" t="s">
        <v>165</v>
      </c>
      <c r="B54" s="15">
        <v>12403</v>
      </c>
      <c r="C54" s="25">
        <v>27443</v>
      </c>
      <c r="D54" s="15">
        <v>8164</v>
      </c>
      <c r="E54" s="15">
        <v>10000</v>
      </c>
      <c r="F54" s="58">
        <f t="shared" si="2"/>
        <v>22.488975992160704</v>
      </c>
      <c r="I54" s="12"/>
      <c r="O54" s="13"/>
      <c r="P54" s="13"/>
      <c r="Q54" s="13"/>
    </row>
    <row r="55" spans="1:17" ht="11.25">
      <c r="A55" s="8" t="s">
        <v>159</v>
      </c>
      <c r="B55" s="15">
        <v>490</v>
      </c>
      <c r="C55" s="25">
        <v>482</v>
      </c>
      <c r="D55" s="15">
        <v>401</v>
      </c>
      <c r="E55" s="15">
        <v>290</v>
      </c>
      <c r="F55" s="58">
        <f t="shared" si="2"/>
        <v>-27.680798004987523</v>
      </c>
      <c r="I55" s="12"/>
      <c r="O55" s="13"/>
      <c r="P55" s="13"/>
      <c r="Q55" s="13"/>
    </row>
    <row r="56" spans="1:17" ht="11.25">
      <c r="A56" s="8" t="s">
        <v>158</v>
      </c>
      <c r="B56" s="15">
        <v>1280</v>
      </c>
      <c r="C56" s="25">
        <v>1384</v>
      </c>
      <c r="D56" s="15">
        <v>1423</v>
      </c>
      <c r="E56" s="15">
        <v>1556</v>
      </c>
      <c r="F56" s="58">
        <f t="shared" si="2"/>
        <v>9.346451159522132</v>
      </c>
      <c r="I56" s="12"/>
      <c r="O56" s="13"/>
      <c r="P56" s="13"/>
      <c r="Q56" s="13"/>
    </row>
    <row r="57" spans="1:17" ht="11.25">
      <c r="A57" s="16"/>
      <c r="B57" s="15"/>
      <c r="C57" s="26"/>
      <c r="D57" s="15"/>
      <c r="E57" s="15"/>
      <c r="F57" s="58"/>
      <c r="I57" s="12"/>
      <c r="O57" s="13"/>
      <c r="P57" s="13"/>
      <c r="Q57" s="13"/>
    </row>
    <row r="58" spans="1:17" ht="11.25">
      <c r="A58" s="130" t="s">
        <v>20</v>
      </c>
      <c r="B58" s="131"/>
      <c r="C58" s="131"/>
      <c r="D58" s="131"/>
      <c r="E58" s="131"/>
      <c r="F58" s="132"/>
      <c r="I58" s="12"/>
      <c r="O58" s="13"/>
      <c r="P58" s="13"/>
      <c r="Q58" s="13"/>
    </row>
    <row r="59" spans="1:17" s="42" customFormat="1" ht="11.25">
      <c r="A59" s="41" t="s">
        <v>82</v>
      </c>
      <c r="B59" s="43">
        <f>SUM(B60:B61)</f>
        <v>975000</v>
      </c>
      <c r="C59" s="44">
        <f>SUM(C60:C61)</f>
        <v>1118000</v>
      </c>
      <c r="D59" s="53">
        <f>D60+D61</f>
        <v>854407</v>
      </c>
      <c r="E59" s="53">
        <f>E60+E61</f>
        <v>1025280</v>
      </c>
      <c r="F59" s="71">
        <f aca="true" t="shared" si="3" ref="F59:F71">E59/D59*100-100</f>
        <v>19.99901686198733</v>
      </c>
      <c r="I59" s="45"/>
      <c r="O59" s="46"/>
      <c r="P59" s="46"/>
      <c r="Q59" s="46"/>
    </row>
    <row r="60" spans="1:17" ht="11.25">
      <c r="A60" s="8" t="s">
        <v>71</v>
      </c>
      <c r="B60" s="11">
        <v>865000</v>
      </c>
      <c r="C60" s="25">
        <v>1010000</v>
      </c>
      <c r="D60" s="15">
        <v>770000</v>
      </c>
      <c r="E60" s="15">
        <v>930750</v>
      </c>
      <c r="F60" s="71">
        <f t="shared" si="3"/>
        <v>20.87662337662337</v>
      </c>
      <c r="I60" s="12"/>
      <c r="O60" s="13"/>
      <c r="P60" s="13"/>
      <c r="Q60" s="13"/>
    </row>
    <row r="61" spans="1:17" ht="11.25">
      <c r="A61" s="8" t="s">
        <v>72</v>
      </c>
      <c r="B61" s="11">
        <v>110000</v>
      </c>
      <c r="C61" s="25">
        <v>108000</v>
      </c>
      <c r="D61" s="15">
        <v>84407</v>
      </c>
      <c r="E61" s="15">
        <v>94530</v>
      </c>
      <c r="F61" s="71">
        <f t="shared" si="3"/>
        <v>11.993081142559262</v>
      </c>
      <c r="I61" s="12"/>
      <c r="O61" s="13"/>
      <c r="P61" s="13"/>
      <c r="Q61" s="13"/>
    </row>
    <row r="62" spans="1:17" ht="47.25" customHeight="1">
      <c r="A62" s="121" t="s">
        <v>202</v>
      </c>
      <c r="B62" s="122"/>
      <c r="C62" s="122"/>
      <c r="D62" s="122"/>
      <c r="E62" s="122"/>
      <c r="F62" s="123"/>
      <c r="I62" s="12"/>
      <c r="O62" s="13"/>
      <c r="P62" s="13"/>
      <c r="Q62" s="13"/>
    </row>
    <row r="63" spans="1:17" ht="11.25">
      <c r="A63" s="8" t="s">
        <v>21</v>
      </c>
      <c r="B63" s="15">
        <v>26000</v>
      </c>
      <c r="C63" s="25">
        <v>26545</v>
      </c>
      <c r="D63" s="15">
        <v>20010</v>
      </c>
      <c r="E63" s="15">
        <v>19956</v>
      </c>
      <c r="F63" s="71">
        <f t="shared" si="3"/>
        <v>-0.26986506746627015</v>
      </c>
      <c r="I63" s="12"/>
      <c r="O63" s="13"/>
      <c r="P63" s="13"/>
      <c r="Q63" s="13"/>
    </row>
    <row r="64" spans="1:17" ht="11.25">
      <c r="A64" s="8" t="s">
        <v>166</v>
      </c>
      <c r="B64" s="15">
        <v>13644</v>
      </c>
      <c r="C64" s="25">
        <v>30187</v>
      </c>
      <c r="D64" s="15">
        <v>8981</v>
      </c>
      <c r="E64" s="15">
        <v>11500</v>
      </c>
      <c r="F64" s="71">
        <f t="shared" si="3"/>
        <v>28.048101547711838</v>
      </c>
      <c r="I64" s="12"/>
      <c r="O64" s="13"/>
      <c r="P64" s="13"/>
      <c r="Q64" s="13"/>
    </row>
    <row r="65" spans="1:17" ht="11.25">
      <c r="A65" s="8" t="s">
        <v>22</v>
      </c>
      <c r="B65" s="15">
        <v>86</v>
      </c>
      <c r="C65" s="25">
        <v>84</v>
      </c>
      <c r="D65" s="15">
        <v>48</v>
      </c>
      <c r="E65" s="15">
        <v>40</v>
      </c>
      <c r="F65" s="71">
        <f t="shared" si="3"/>
        <v>-16.666666666666657</v>
      </c>
      <c r="I65" s="12"/>
      <c r="O65" s="13"/>
      <c r="P65" s="13"/>
      <c r="Q65" s="13"/>
    </row>
    <row r="66" spans="1:17" ht="11.25">
      <c r="A66" s="8" t="s">
        <v>23</v>
      </c>
      <c r="B66" s="15">
        <v>13</v>
      </c>
      <c r="C66" s="25">
        <v>13</v>
      </c>
      <c r="D66" s="15">
        <v>24</v>
      </c>
      <c r="E66" s="15">
        <v>12</v>
      </c>
      <c r="F66" s="71">
        <f t="shared" si="3"/>
        <v>-50</v>
      </c>
      <c r="I66" s="12"/>
      <c r="O66" s="13"/>
      <c r="P66" s="13"/>
      <c r="Q66" s="13"/>
    </row>
    <row r="67" spans="1:17" ht="11.25">
      <c r="A67" s="8" t="s">
        <v>164</v>
      </c>
      <c r="B67" s="15">
        <v>85000</v>
      </c>
      <c r="C67" s="25">
        <v>77454</v>
      </c>
      <c r="D67" s="15">
        <v>86409</v>
      </c>
      <c r="E67" s="15">
        <v>77064</v>
      </c>
      <c r="F67" s="71">
        <f t="shared" si="3"/>
        <v>-10.814845675797656</v>
      </c>
      <c r="I67" s="12"/>
      <c r="O67" s="13"/>
      <c r="P67" s="13"/>
      <c r="Q67" s="13"/>
    </row>
    <row r="68" spans="1:17" ht="11.25">
      <c r="A68" s="8" t="s">
        <v>24</v>
      </c>
      <c r="B68" s="15">
        <v>29000</v>
      </c>
      <c r="C68" s="25">
        <v>47300</v>
      </c>
      <c r="D68" s="15">
        <v>30666</v>
      </c>
      <c r="E68" s="15">
        <v>31449</v>
      </c>
      <c r="F68" s="71">
        <f t="shared" si="3"/>
        <v>2.5533163764429645</v>
      </c>
      <c r="I68" s="12"/>
      <c r="O68" s="13"/>
      <c r="P68" s="13"/>
      <c r="Q68" s="13"/>
    </row>
    <row r="69" spans="1:17" ht="11.25">
      <c r="A69" s="8" t="s">
        <v>25</v>
      </c>
      <c r="B69" s="15">
        <v>215</v>
      </c>
      <c r="C69" s="25">
        <v>395</v>
      </c>
      <c r="D69" s="15">
        <v>2280</v>
      </c>
      <c r="E69" s="15">
        <v>6264</v>
      </c>
      <c r="F69" s="71">
        <f t="shared" si="3"/>
        <v>174.73684210526318</v>
      </c>
      <c r="I69" s="12"/>
      <c r="O69" s="13"/>
      <c r="P69" s="13"/>
      <c r="Q69" s="13"/>
    </row>
    <row r="70" spans="1:17" ht="37.5" customHeight="1">
      <c r="A70" s="121" t="s">
        <v>204</v>
      </c>
      <c r="B70" s="122"/>
      <c r="C70" s="122"/>
      <c r="D70" s="122"/>
      <c r="E70" s="122"/>
      <c r="F70" s="123"/>
      <c r="I70" s="12"/>
      <c r="O70" s="13"/>
      <c r="P70" s="13"/>
      <c r="Q70" s="13"/>
    </row>
    <row r="71" spans="1:17" ht="11.25">
      <c r="A71" s="8" t="s">
        <v>75</v>
      </c>
      <c r="B71" s="15">
        <v>1200</v>
      </c>
      <c r="C71" s="25">
        <v>12615</v>
      </c>
      <c r="D71" s="15">
        <v>28727</v>
      </c>
      <c r="E71" s="15">
        <v>83784</v>
      </c>
      <c r="F71" s="71">
        <f t="shared" si="3"/>
        <v>191.65593344240608</v>
      </c>
      <c r="I71" s="12"/>
      <c r="O71" s="13"/>
      <c r="P71" s="13"/>
      <c r="Q71" s="13"/>
    </row>
    <row r="72" spans="1:17" ht="56.25" customHeight="1">
      <c r="A72" s="121" t="s">
        <v>203</v>
      </c>
      <c r="B72" s="122"/>
      <c r="C72" s="122"/>
      <c r="D72" s="122"/>
      <c r="E72" s="122"/>
      <c r="F72" s="123"/>
      <c r="I72" s="12"/>
      <c r="O72" s="13"/>
      <c r="P72" s="13"/>
      <c r="Q72" s="13"/>
    </row>
    <row r="73" spans="1:17" ht="11.25">
      <c r="A73" s="130" t="s">
        <v>26</v>
      </c>
      <c r="B73" s="131"/>
      <c r="C73" s="131"/>
      <c r="D73" s="131"/>
      <c r="E73" s="131"/>
      <c r="F73" s="132"/>
      <c r="I73" s="12"/>
      <c r="O73" s="13"/>
      <c r="P73" s="13"/>
      <c r="Q73" s="13"/>
    </row>
    <row r="74" spans="1:17" s="42" customFormat="1" ht="11.25">
      <c r="A74" s="41" t="s">
        <v>86</v>
      </c>
      <c r="B74" s="43">
        <f>SUM(B75:B76)</f>
        <v>4090000</v>
      </c>
      <c r="C74" s="44">
        <f>SUM(C75:C76)</f>
        <v>4397305</v>
      </c>
      <c r="D74" s="53">
        <f>D75+D76</f>
        <v>4246207</v>
      </c>
      <c r="E74" s="53">
        <f>E75+E76</f>
        <v>4225423</v>
      </c>
      <c r="F74" s="71">
        <f>E74/D74*100-100</f>
        <v>-0.4894721336006427</v>
      </c>
      <c r="I74" s="45"/>
      <c r="O74" s="46"/>
      <c r="P74" s="46"/>
      <c r="Q74" s="46"/>
    </row>
    <row r="75" spans="1:17" ht="11.25">
      <c r="A75" s="8" t="s">
        <v>73</v>
      </c>
      <c r="B75" s="11">
        <v>30000</v>
      </c>
      <c r="C75" s="25">
        <v>31125</v>
      </c>
      <c r="D75" s="15">
        <v>18481</v>
      </c>
      <c r="E75" s="15">
        <v>26560</v>
      </c>
      <c r="F75" s="71">
        <f>E75/D75*100-100</f>
        <v>43.71516692819654</v>
      </c>
      <c r="I75" s="12"/>
      <c r="O75" s="13"/>
      <c r="P75" s="13"/>
      <c r="Q75" s="13"/>
    </row>
    <row r="76" spans="1:17" ht="11.25">
      <c r="A76" s="8" t="s">
        <v>74</v>
      </c>
      <c r="B76" s="11">
        <v>4060000</v>
      </c>
      <c r="C76" s="25">
        <v>4366180</v>
      </c>
      <c r="D76" s="15">
        <v>4227726</v>
      </c>
      <c r="E76" s="15">
        <v>4198863</v>
      </c>
      <c r="F76" s="71">
        <f>E76/D76*100-100</f>
        <v>-0.6827074413053253</v>
      </c>
      <c r="I76" s="12"/>
      <c r="O76" s="13"/>
      <c r="P76" s="13"/>
      <c r="Q76" s="13"/>
    </row>
    <row r="77" spans="1:17" ht="11.25">
      <c r="A77" s="8" t="s">
        <v>87</v>
      </c>
      <c r="B77" s="15">
        <v>165000</v>
      </c>
      <c r="C77" s="25">
        <v>158771</v>
      </c>
      <c r="D77" s="15">
        <v>151611</v>
      </c>
      <c r="E77" s="15">
        <v>156156</v>
      </c>
      <c r="F77" s="71">
        <f>E77/D77*100-100</f>
        <v>2.997803589449319</v>
      </c>
      <c r="I77" s="12"/>
      <c r="O77" s="13"/>
      <c r="P77" s="13"/>
      <c r="Q77" s="13"/>
    </row>
    <row r="78" spans="1:17" ht="12" thickBot="1">
      <c r="A78" s="17" t="s">
        <v>88</v>
      </c>
      <c r="B78" s="47">
        <v>67</v>
      </c>
      <c r="C78" s="27">
        <v>241</v>
      </c>
      <c r="D78" s="47">
        <v>66</v>
      </c>
      <c r="E78" s="47">
        <v>129</v>
      </c>
      <c r="F78" s="72">
        <f>E78/D78*100-100</f>
        <v>95.45454545454547</v>
      </c>
      <c r="I78" s="12"/>
      <c r="O78" s="13"/>
      <c r="P78" s="13"/>
      <c r="Q78" s="13"/>
    </row>
    <row r="79" spans="6:17" ht="11.25">
      <c r="F79" s="60"/>
      <c r="H79" s="12"/>
      <c r="I79" s="12"/>
      <c r="O79" s="13"/>
      <c r="P79" s="13"/>
      <c r="Q79" s="13"/>
    </row>
    <row r="80" spans="1:9" ht="11.25">
      <c r="A80" s="1" t="s">
        <v>151</v>
      </c>
      <c r="I80" s="12"/>
    </row>
    <row r="81" ht="11.25">
      <c r="I81" s="12"/>
    </row>
    <row r="82" spans="1:9" ht="11.25">
      <c r="A82" s="1" t="s">
        <v>0</v>
      </c>
      <c r="I82" s="12"/>
    </row>
    <row r="83" spans="1:9" ht="11.25">
      <c r="A83" s="1"/>
      <c r="I83" s="12"/>
    </row>
    <row r="84" spans="1:9" ht="11.25">
      <c r="A84" s="128" t="s">
        <v>65</v>
      </c>
      <c r="B84" s="128"/>
      <c r="C84" s="128"/>
      <c r="D84" s="128"/>
      <c r="E84" s="128"/>
      <c r="F84" s="128"/>
      <c r="I84" s="12"/>
    </row>
    <row r="85" spans="1:9" ht="12" customHeight="1" thickBot="1">
      <c r="A85" s="129" t="s">
        <v>212</v>
      </c>
      <c r="B85" s="129"/>
      <c r="C85" s="129"/>
      <c r="D85" s="129"/>
      <c r="E85" s="129"/>
      <c r="F85" s="129"/>
      <c r="I85" s="12"/>
    </row>
    <row r="86" spans="1:9" ht="15" customHeight="1">
      <c r="A86" s="138" t="s">
        <v>218</v>
      </c>
      <c r="B86" s="92"/>
      <c r="C86" s="92"/>
      <c r="D86" s="92"/>
      <c r="E86" s="92"/>
      <c r="F86" s="101" t="s">
        <v>152</v>
      </c>
      <c r="I86" s="12"/>
    </row>
    <row r="87" spans="1:9" ht="9.75" customHeight="1">
      <c r="A87" s="139"/>
      <c r="B87" s="95" t="s">
        <v>150</v>
      </c>
      <c r="C87" s="96" t="s">
        <v>192</v>
      </c>
      <c r="D87" s="96" t="s">
        <v>193</v>
      </c>
      <c r="E87" s="96" t="s">
        <v>194</v>
      </c>
      <c r="F87" s="97" t="s">
        <v>153</v>
      </c>
      <c r="I87" s="12"/>
    </row>
    <row r="88" spans="1:9" ht="22.5">
      <c r="A88" s="140"/>
      <c r="B88" s="102" t="s">
        <v>215</v>
      </c>
      <c r="C88" s="102" t="s">
        <v>215</v>
      </c>
      <c r="D88" s="102" t="s">
        <v>215</v>
      </c>
      <c r="E88" s="103" t="s">
        <v>217</v>
      </c>
      <c r="F88" s="97" t="s">
        <v>196</v>
      </c>
      <c r="I88" s="12"/>
    </row>
    <row r="89" spans="1:17" ht="10.5" customHeight="1">
      <c r="A89" s="130" t="s">
        <v>29</v>
      </c>
      <c r="B89" s="131"/>
      <c r="C89" s="131"/>
      <c r="D89" s="131"/>
      <c r="E89" s="131"/>
      <c r="F89" s="132"/>
      <c r="G89" s="12"/>
      <c r="I89" s="12"/>
      <c r="O89" s="13"/>
      <c r="P89" s="13"/>
      <c r="Q89" s="13"/>
    </row>
    <row r="90" spans="1:17" ht="11.25">
      <c r="A90" s="8" t="s">
        <v>30</v>
      </c>
      <c r="B90" s="15">
        <v>360000</v>
      </c>
      <c r="C90" s="25">
        <v>317750</v>
      </c>
      <c r="D90" s="15">
        <v>356281</v>
      </c>
      <c r="E90" s="15">
        <v>359690</v>
      </c>
      <c r="F90" s="58">
        <f aca="true" t="shared" si="4" ref="F90:F99">E90/D90*100-100</f>
        <v>0.9568290197905469</v>
      </c>
      <c r="G90" s="12"/>
      <c r="I90" s="12"/>
      <c r="O90" s="13"/>
      <c r="Q90" s="13"/>
    </row>
    <row r="91" spans="1:17" ht="11.25">
      <c r="A91" s="8" t="s">
        <v>31</v>
      </c>
      <c r="B91" s="15">
        <v>100000</v>
      </c>
      <c r="C91" s="25">
        <v>106214</v>
      </c>
      <c r="D91" s="15">
        <v>95015</v>
      </c>
      <c r="E91" s="15">
        <v>95350</v>
      </c>
      <c r="F91" s="58">
        <f t="shared" si="4"/>
        <v>0.3525759090669851</v>
      </c>
      <c r="G91" s="12"/>
      <c r="I91" s="12"/>
      <c r="O91" s="13"/>
      <c r="Q91" s="13"/>
    </row>
    <row r="92" spans="1:254" ht="11.25">
      <c r="A92" s="41" t="s">
        <v>99</v>
      </c>
      <c r="B92" s="43">
        <f>SUM(B93:B97)</f>
        <v>2570000</v>
      </c>
      <c r="C92" s="44">
        <f>SUM(C93:C97)</f>
        <v>2002033</v>
      </c>
      <c r="D92" s="53">
        <f>D93+D94+D95+D96+D97</f>
        <v>2457845</v>
      </c>
      <c r="E92" s="53">
        <f>E93+E94+E95+E96+E97</f>
        <v>2556673</v>
      </c>
      <c r="F92" s="58">
        <f t="shared" si="4"/>
        <v>4.020920765955552</v>
      </c>
      <c r="G92" s="12"/>
      <c r="I92" s="12"/>
      <c r="O92" s="13"/>
      <c r="Q92" s="13"/>
      <c r="IT92" s="2">
        <f>SUM(F92:IS92)</f>
        <v>4.020920765955552</v>
      </c>
    </row>
    <row r="93" spans="1:17" ht="11.25">
      <c r="A93" s="8" t="s">
        <v>98</v>
      </c>
      <c r="B93" s="11">
        <v>795000</v>
      </c>
      <c r="C93" s="25">
        <v>600379</v>
      </c>
      <c r="D93" s="15">
        <v>685200</v>
      </c>
      <c r="E93" s="15">
        <v>702665</v>
      </c>
      <c r="F93" s="58">
        <f t="shared" si="4"/>
        <v>2.548890834792772</v>
      </c>
      <c r="G93" s="12"/>
      <c r="I93" s="12"/>
      <c r="O93" s="13"/>
      <c r="Q93" s="13"/>
    </row>
    <row r="94" spans="1:17" ht="11.25">
      <c r="A94" s="8" t="s">
        <v>100</v>
      </c>
      <c r="B94" s="11">
        <v>1300000</v>
      </c>
      <c r="C94" s="25">
        <v>1094217</v>
      </c>
      <c r="D94" s="15">
        <v>1345184</v>
      </c>
      <c r="E94" s="15">
        <v>1395240</v>
      </c>
      <c r="F94" s="58">
        <f t="shared" si="4"/>
        <v>3.7211266265432954</v>
      </c>
      <c r="G94" s="12"/>
      <c r="I94" s="12"/>
      <c r="O94" s="13"/>
      <c r="Q94" s="13"/>
    </row>
    <row r="95" spans="1:17" ht="11.25">
      <c r="A95" s="8" t="s">
        <v>101</v>
      </c>
      <c r="B95" s="11">
        <v>260000</v>
      </c>
      <c r="C95" s="25">
        <v>135298</v>
      </c>
      <c r="D95" s="15">
        <v>180206</v>
      </c>
      <c r="E95" s="15">
        <v>195206</v>
      </c>
      <c r="F95" s="58">
        <f t="shared" si="4"/>
        <v>8.323807198428469</v>
      </c>
      <c r="G95" s="12"/>
      <c r="I95" s="12"/>
      <c r="O95" s="13"/>
      <c r="Q95" s="13"/>
    </row>
    <row r="96" spans="1:17" ht="11.25">
      <c r="A96" s="8" t="s">
        <v>102</v>
      </c>
      <c r="B96" s="11">
        <v>40000</v>
      </c>
      <c r="C96" s="25">
        <v>29849</v>
      </c>
      <c r="D96" s="15">
        <v>42089</v>
      </c>
      <c r="E96" s="15">
        <v>47862</v>
      </c>
      <c r="F96" s="58">
        <f t="shared" si="4"/>
        <v>13.716172871771718</v>
      </c>
      <c r="G96" s="12"/>
      <c r="I96" s="12"/>
      <c r="O96" s="13"/>
      <c r="Q96" s="13"/>
    </row>
    <row r="97" spans="1:17" ht="11.25">
      <c r="A97" s="8" t="s">
        <v>103</v>
      </c>
      <c r="B97" s="11">
        <v>175000</v>
      </c>
      <c r="C97" s="25">
        <v>142290</v>
      </c>
      <c r="D97" s="15">
        <v>205166</v>
      </c>
      <c r="E97" s="15">
        <v>215700</v>
      </c>
      <c r="F97" s="58">
        <f t="shared" si="4"/>
        <v>5.134378990670967</v>
      </c>
      <c r="G97" s="12"/>
      <c r="I97" s="12"/>
      <c r="O97" s="13"/>
      <c r="Q97" s="13"/>
    </row>
    <row r="98" spans="1:17" ht="11.25">
      <c r="A98" s="8" t="s">
        <v>148</v>
      </c>
      <c r="B98" s="15">
        <v>4300</v>
      </c>
      <c r="C98" s="25">
        <v>4471</v>
      </c>
      <c r="D98" s="15">
        <v>4217</v>
      </c>
      <c r="E98" s="15">
        <v>4283</v>
      </c>
      <c r="F98" s="58">
        <f t="shared" si="4"/>
        <v>1.5650936684846926</v>
      </c>
      <c r="G98" s="12"/>
      <c r="I98" s="12"/>
      <c r="O98" s="13"/>
      <c r="Q98" s="13"/>
    </row>
    <row r="99" spans="1:17" ht="11.25">
      <c r="A99" s="8" t="s">
        <v>149</v>
      </c>
      <c r="B99" s="15">
        <v>12000</v>
      </c>
      <c r="C99" s="25">
        <v>12310</v>
      </c>
      <c r="D99" s="15">
        <v>12415</v>
      </c>
      <c r="E99" s="15">
        <v>12499</v>
      </c>
      <c r="F99" s="58">
        <f t="shared" si="4"/>
        <v>0.6766008860249713</v>
      </c>
      <c r="G99" s="12"/>
      <c r="I99" s="12"/>
      <c r="O99" s="13"/>
      <c r="Q99" s="13"/>
    </row>
    <row r="100" spans="1:17" ht="11.25">
      <c r="A100" s="130" t="s">
        <v>32</v>
      </c>
      <c r="B100" s="131"/>
      <c r="C100" s="131"/>
      <c r="D100" s="131"/>
      <c r="E100" s="131"/>
      <c r="F100" s="132"/>
      <c r="G100" s="12"/>
      <c r="I100" s="12"/>
      <c r="O100" s="13"/>
      <c r="Q100" s="13"/>
    </row>
    <row r="101" spans="1:17" ht="11.25">
      <c r="A101" s="8" t="s">
        <v>33</v>
      </c>
      <c r="B101" s="15">
        <v>220000</v>
      </c>
      <c r="C101" s="25">
        <v>214416</v>
      </c>
      <c r="D101" s="15">
        <v>240874</v>
      </c>
      <c r="E101" s="15">
        <v>247185</v>
      </c>
      <c r="F101" s="58">
        <f aca="true" t="shared" si="5" ref="F101:F114">E101/D101*100-100</f>
        <v>2.620042013666904</v>
      </c>
      <c r="G101" s="12"/>
      <c r="I101" s="12"/>
      <c r="O101" s="13"/>
      <c r="Q101" s="13"/>
    </row>
    <row r="102" spans="1:17" ht="11.25">
      <c r="A102" s="8" t="s">
        <v>34</v>
      </c>
      <c r="B102" s="15">
        <v>5000</v>
      </c>
      <c r="C102" s="25">
        <v>4312</v>
      </c>
      <c r="D102" s="15">
        <v>4324</v>
      </c>
      <c r="E102" s="15">
        <v>4608</v>
      </c>
      <c r="F102" s="58">
        <f t="shared" si="5"/>
        <v>6.567992599444963</v>
      </c>
      <c r="G102" s="12"/>
      <c r="I102" s="12"/>
      <c r="O102" s="13"/>
      <c r="Q102" s="13"/>
    </row>
    <row r="103" spans="1:17" ht="11.25">
      <c r="A103" s="8" t="s">
        <v>35</v>
      </c>
      <c r="B103" s="15">
        <v>860000</v>
      </c>
      <c r="C103" s="25">
        <v>460182</v>
      </c>
      <c r="D103" s="15">
        <v>557572</v>
      </c>
      <c r="E103" s="15">
        <v>712599</v>
      </c>
      <c r="F103" s="58">
        <f t="shared" si="5"/>
        <v>27.803942809179787</v>
      </c>
      <c r="G103" s="12"/>
      <c r="I103" s="12"/>
      <c r="O103" s="13"/>
      <c r="Q103" s="13"/>
    </row>
    <row r="104" spans="1:17" ht="50.25" customHeight="1">
      <c r="A104" s="121" t="s">
        <v>211</v>
      </c>
      <c r="B104" s="122"/>
      <c r="C104" s="122"/>
      <c r="D104" s="122"/>
      <c r="E104" s="122"/>
      <c r="F104" s="123"/>
      <c r="G104" s="12"/>
      <c r="I104" s="12"/>
      <c r="O104" s="13"/>
      <c r="Q104" s="13"/>
    </row>
    <row r="105" spans="1:17" ht="11.25">
      <c r="A105" s="8" t="s">
        <v>36</v>
      </c>
      <c r="B105" s="15">
        <v>11500</v>
      </c>
      <c r="C105" s="25">
        <v>9303</v>
      </c>
      <c r="D105" s="15">
        <v>9722</v>
      </c>
      <c r="E105" s="15">
        <v>10896</v>
      </c>
      <c r="F105" s="58">
        <f t="shared" si="5"/>
        <v>12.075704587533423</v>
      </c>
      <c r="G105" s="12"/>
      <c r="I105" s="12"/>
      <c r="O105" s="13"/>
      <c r="Q105" s="13"/>
    </row>
    <row r="106" spans="1:17" ht="11.25">
      <c r="A106" s="8" t="s">
        <v>37</v>
      </c>
      <c r="B106" s="15">
        <v>280000</v>
      </c>
      <c r="C106" s="25">
        <v>310254</v>
      </c>
      <c r="D106" s="15">
        <v>398141</v>
      </c>
      <c r="E106" s="15">
        <v>350288</v>
      </c>
      <c r="F106" s="58">
        <f t="shared" si="5"/>
        <v>-12.019108808186047</v>
      </c>
      <c r="G106" s="12"/>
      <c r="I106" s="12"/>
      <c r="O106" s="13"/>
      <c r="Q106" s="13"/>
    </row>
    <row r="107" spans="1:254" ht="11.25">
      <c r="A107" s="41" t="s">
        <v>104</v>
      </c>
      <c r="B107" s="43">
        <f>SUM(B108:B109)</f>
        <v>510000</v>
      </c>
      <c r="C107" s="44">
        <f>SUM(C108:C109)</f>
        <v>552775</v>
      </c>
      <c r="D107" s="53">
        <f>D108+D109</f>
        <v>539435</v>
      </c>
      <c r="E107" s="53">
        <f>E108+E109</f>
        <v>549551</v>
      </c>
      <c r="F107" s="58">
        <f t="shared" si="5"/>
        <v>1.875295448015052</v>
      </c>
      <c r="G107" s="12"/>
      <c r="I107" s="12"/>
      <c r="O107" s="13"/>
      <c r="Q107" s="13"/>
      <c r="IT107" s="2">
        <f>SUM(F107:IS107)</f>
        <v>1.875295448015052</v>
      </c>
    </row>
    <row r="108" spans="1:17" ht="11.25">
      <c r="A108" s="8" t="s">
        <v>105</v>
      </c>
      <c r="B108" s="11">
        <v>45000</v>
      </c>
      <c r="C108" s="25">
        <v>45608</v>
      </c>
      <c r="D108" s="15">
        <v>52962</v>
      </c>
      <c r="E108" s="15">
        <v>50837</v>
      </c>
      <c r="F108" s="58">
        <f t="shared" si="5"/>
        <v>-4.012310713341634</v>
      </c>
      <c r="G108" s="12"/>
      <c r="I108" s="12"/>
      <c r="O108" s="13"/>
      <c r="Q108" s="13"/>
    </row>
    <row r="109" spans="1:17" ht="11.25">
      <c r="A109" s="8" t="s">
        <v>106</v>
      </c>
      <c r="B109" s="11">
        <v>465000</v>
      </c>
      <c r="C109" s="25">
        <v>507167</v>
      </c>
      <c r="D109" s="15">
        <v>486473</v>
      </c>
      <c r="E109" s="15">
        <v>498714</v>
      </c>
      <c r="F109" s="58">
        <f t="shared" si="5"/>
        <v>2.5162753122989443</v>
      </c>
      <c r="G109" s="12"/>
      <c r="I109" s="12"/>
      <c r="O109" s="13"/>
      <c r="Q109" s="13"/>
    </row>
    <row r="110" spans="1:17" ht="11.25">
      <c r="A110" s="8" t="s">
        <v>38</v>
      </c>
      <c r="B110" s="15">
        <v>140000</v>
      </c>
      <c r="C110" s="25">
        <v>121499</v>
      </c>
      <c r="D110" s="15">
        <v>180917</v>
      </c>
      <c r="E110" s="15">
        <v>185020</v>
      </c>
      <c r="F110" s="58">
        <f t="shared" si="5"/>
        <v>2.267890800753932</v>
      </c>
      <c r="G110" s="12"/>
      <c r="I110" s="12"/>
      <c r="O110" s="13"/>
      <c r="Q110" s="13"/>
    </row>
    <row r="111" spans="1:17" ht="11.25">
      <c r="A111" s="8" t="s">
        <v>39</v>
      </c>
      <c r="B111" s="15">
        <v>34000</v>
      </c>
      <c r="C111" s="25">
        <v>23277</v>
      </c>
      <c r="D111" s="15">
        <v>32160</v>
      </c>
      <c r="E111" s="15">
        <v>33158</v>
      </c>
      <c r="F111" s="58">
        <f t="shared" si="5"/>
        <v>3.1032338308457668</v>
      </c>
      <c r="G111" s="12"/>
      <c r="I111" s="12"/>
      <c r="O111" s="13"/>
      <c r="Q111" s="13"/>
    </row>
    <row r="112" spans="1:254" ht="11.25">
      <c r="A112" s="41" t="s">
        <v>134</v>
      </c>
      <c r="B112" s="43">
        <f>SUM(B113:B114)</f>
        <v>1200000</v>
      </c>
      <c r="C112" s="44">
        <f>SUM(C113:C114)</f>
        <v>1766749</v>
      </c>
      <c r="D112" s="53">
        <f>D113+D114</f>
        <v>1075854</v>
      </c>
      <c r="E112" s="53">
        <f>E113+E114</f>
        <v>1592443</v>
      </c>
      <c r="F112" s="58">
        <f t="shared" si="5"/>
        <v>48.01664538125061</v>
      </c>
      <c r="G112" s="12"/>
      <c r="I112" s="12"/>
      <c r="O112" s="13"/>
      <c r="Q112" s="13"/>
      <c r="IT112" s="2">
        <f>SUM(F112:IS112)</f>
        <v>48.01664538125061</v>
      </c>
    </row>
    <row r="113" spans="1:17" ht="11.25">
      <c r="A113" s="8" t="s">
        <v>107</v>
      </c>
      <c r="B113" s="11">
        <v>400000</v>
      </c>
      <c r="C113" s="25">
        <v>555749</v>
      </c>
      <c r="D113" s="15">
        <v>455385</v>
      </c>
      <c r="E113" s="15">
        <v>620805</v>
      </c>
      <c r="F113" s="58">
        <f t="shared" si="5"/>
        <v>36.32530715767976</v>
      </c>
      <c r="G113" s="12"/>
      <c r="I113" s="12"/>
      <c r="O113" s="13"/>
      <c r="Q113" s="13"/>
    </row>
    <row r="114" spans="1:17" ht="14.25" customHeight="1">
      <c r="A114" s="8" t="s">
        <v>143</v>
      </c>
      <c r="B114" s="11">
        <v>800000</v>
      </c>
      <c r="C114" s="25">
        <v>1211000</v>
      </c>
      <c r="D114" s="15">
        <v>620469</v>
      </c>
      <c r="E114" s="15">
        <v>971638</v>
      </c>
      <c r="F114" s="58">
        <f t="shared" si="5"/>
        <v>56.597348135039795</v>
      </c>
      <c r="G114" s="12"/>
      <c r="I114" s="12"/>
      <c r="O114" s="13"/>
      <c r="Q114" s="13"/>
    </row>
    <row r="115" spans="1:17" ht="84" customHeight="1">
      <c r="A115" s="124" t="s">
        <v>207</v>
      </c>
      <c r="B115" s="125"/>
      <c r="C115" s="125"/>
      <c r="D115" s="125"/>
      <c r="E115" s="125"/>
      <c r="F115" s="126"/>
      <c r="G115" s="12"/>
      <c r="I115" s="12"/>
      <c r="O115" s="13"/>
      <c r="Q115" s="13"/>
    </row>
    <row r="116" spans="1:17" ht="11.25">
      <c r="A116" s="130" t="s">
        <v>135</v>
      </c>
      <c r="B116" s="131"/>
      <c r="C116" s="131"/>
      <c r="D116" s="131"/>
      <c r="E116" s="131"/>
      <c r="F116" s="132"/>
      <c r="G116" s="12"/>
      <c r="I116" s="12"/>
      <c r="O116" s="13"/>
      <c r="Q116" s="13"/>
    </row>
    <row r="117" spans="1:254" ht="11.25">
      <c r="A117" s="41" t="s">
        <v>111</v>
      </c>
      <c r="B117" s="43">
        <f>SUM(B118:B120)</f>
        <v>1445000</v>
      </c>
      <c r="C117" s="44">
        <f>SUM(C118:C120)</f>
        <v>1535806</v>
      </c>
      <c r="D117" s="53">
        <f>D118+D119+D120</f>
        <v>1426965</v>
      </c>
      <c r="E117" s="53">
        <f>E118+E119+E120</f>
        <v>1425871</v>
      </c>
      <c r="F117" s="71">
        <f aca="true" t="shared" si="6" ref="F117:F128">E117/D117*100-100</f>
        <v>-0.07666621115444627</v>
      </c>
      <c r="G117" s="12"/>
      <c r="I117" s="12"/>
      <c r="O117" s="13"/>
      <c r="Q117" s="13"/>
      <c r="IT117" s="2">
        <f>SUM(F117:IS117)</f>
        <v>-0.07666621115444627</v>
      </c>
    </row>
    <row r="118" spans="1:17" ht="11.25">
      <c r="A118" s="8" t="s">
        <v>108</v>
      </c>
      <c r="B118" s="11">
        <v>1100000</v>
      </c>
      <c r="C118" s="25">
        <v>1221866</v>
      </c>
      <c r="D118" s="15">
        <v>1112345</v>
      </c>
      <c r="E118" s="15">
        <v>1113506</v>
      </c>
      <c r="F118" s="71">
        <f t="shared" si="6"/>
        <v>0.10437409257019681</v>
      </c>
      <c r="G118" s="12"/>
      <c r="I118" s="12"/>
      <c r="O118" s="13"/>
      <c r="Q118" s="13"/>
    </row>
    <row r="119" spans="1:17" ht="11.25">
      <c r="A119" s="8" t="s">
        <v>109</v>
      </c>
      <c r="B119" s="11">
        <v>75000</v>
      </c>
      <c r="C119" s="25">
        <v>68403</v>
      </c>
      <c r="D119" s="15">
        <v>68649</v>
      </c>
      <c r="E119" s="15">
        <v>70129</v>
      </c>
      <c r="F119" s="71">
        <f t="shared" si="6"/>
        <v>2.1558944777054307</v>
      </c>
      <c r="G119" s="12"/>
      <c r="I119" s="12"/>
      <c r="O119" s="13"/>
      <c r="Q119" s="13"/>
    </row>
    <row r="120" spans="1:17" ht="11.25">
      <c r="A120" s="8" t="s">
        <v>110</v>
      </c>
      <c r="B120" s="11">
        <v>270000</v>
      </c>
      <c r="C120" s="25">
        <v>245537</v>
      </c>
      <c r="D120" s="15">
        <v>245971</v>
      </c>
      <c r="E120" s="15">
        <v>242236</v>
      </c>
      <c r="F120" s="71">
        <f t="shared" si="6"/>
        <v>-1.5184716897520474</v>
      </c>
      <c r="G120" s="12"/>
      <c r="I120" s="12"/>
      <c r="O120" s="13"/>
      <c r="Q120" s="13"/>
    </row>
    <row r="121" spans="1:17" s="42" customFormat="1" ht="11.25">
      <c r="A121" s="41" t="s">
        <v>113</v>
      </c>
      <c r="B121" s="43">
        <f>SUM(B122:B125)</f>
        <v>715000</v>
      </c>
      <c r="C121" s="44">
        <f>SUM(C122:C125)</f>
        <v>791255</v>
      </c>
      <c r="D121" s="53">
        <f>D122+D123+D124+D125</f>
        <v>744339</v>
      </c>
      <c r="E121" s="53">
        <f>E122+E123+E124+E125</f>
        <v>749702</v>
      </c>
      <c r="F121" s="71">
        <f t="shared" si="6"/>
        <v>0.7205050386987608</v>
      </c>
      <c r="G121" s="45"/>
      <c r="I121" s="45"/>
      <c r="O121" s="46"/>
      <c r="Q121" s="46"/>
    </row>
    <row r="122" spans="1:17" ht="11.25">
      <c r="A122" s="8" t="s">
        <v>112</v>
      </c>
      <c r="B122" s="11">
        <v>420000</v>
      </c>
      <c r="C122" s="25">
        <v>481048</v>
      </c>
      <c r="D122" s="15">
        <v>442347</v>
      </c>
      <c r="E122" s="15">
        <v>442512</v>
      </c>
      <c r="F122" s="71">
        <f t="shared" si="6"/>
        <v>0.03730103289952069</v>
      </c>
      <c r="G122" s="12"/>
      <c r="I122" s="12"/>
      <c r="O122" s="13"/>
      <c r="Q122" s="13"/>
    </row>
    <row r="123" spans="1:17" ht="11.25">
      <c r="A123" s="8" t="s">
        <v>114</v>
      </c>
      <c r="B123" s="11">
        <v>80000</v>
      </c>
      <c r="C123" s="25">
        <v>80797</v>
      </c>
      <c r="D123" s="15">
        <v>61498</v>
      </c>
      <c r="E123" s="15">
        <v>62883</v>
      </c>
      <c r="F123" s="71">
        <f t="shared" si="6"/>
        <v>2.2521057595368887</v>
      </c>
      <c r="G123" s="12"/>
      <c r="I123" s="12"/>
      <c r="O123" s="13"/>
      <c r="Q123" s="13"/>
    </row>
    <row r="124" spans="1:17" ht="11.25">
      <c r="A124" s="8" t="s">
        <v>115</v>
      </c>
      <c r="B124" s="11">
        <v>5000</v>
      </c>
      <c r="C124" s="25">
        <v>5153</v>
      </c>
      <c r="D124" s="15">
        <v>5177</v>
      </c>
      <c r="E124" s="15">
        <v>5627</v>
      </c>
      <c r="F124" s="71">
        <f t="shared" si="6"/>
        <v>8.69229283368746</v>
      </c>
      <c r="G124" s="12"/>
      <c r="I124" s="12"/>
      <c r="O124" s="13"/>
      <c r="Q124" s="13"/>
    </row>
    <row r="125" spans="1:17" ht="11.25">
      <c r="A125" s="8" t="s">
        <v>116</v>
      </c>
      <c r="B125" s="11">
        <v>210000</v>
      </c>
      <c r="C125" s="25">
        <v>224257</v>
      </c>
      <c r="D125" s="15">
        <v>235317</v>
      </c>
      <c r="E125" s="15">
        <v>238680</v>
      </c>
      <c r="F125" s="71">
        <f t="shared" si="6"/>
        <v>1.429136016522392</v>
      </c>
      <c r="G125" s="12"/>
      <c r="I125" s="12"/>
      <c r="O125" s="13"/>
      <c r="Q125" s="13"/>
    </row>
    <row r="126" spans="1:17" ht="11.25">
      <c r="A126" s="8" t="s">
        <v>117</v>
      </c>
      <c r="B126" s="15">
        <v>600000</v>
      </c>
      <c r="C126" s="25">
        <v>710401</v>
      </c>
      <c r="D126" s="15">
        <v>651767</v>
      </c>
      <c r="E126" s="15">
        <v>670768</v>
      </c>
      <c r="F126" s="71">
        <f t="shared" si="6"/>
        <v>2.915305623021709</v>
      </c>
      <c r="G126" s="12"/>
      <c r="I126" s="12"/>
      <c r="O126" s="13"/>
      <c r="Q126" s="13"/>
    </row>
    <row r="127" spans="1:17" ht="11.25">
      <c r="A127" s="8" t="s">
        <v>118</v>
      </c>
      <c r="B127" s="15">
        <v>150000</v>
      </c>
      <c r="C127" s="25">
        <v>179988</v>
      </c>
      <c r="D127" s="15">
        <v>162621</v>
      </c>
      <c r="E127" s="15">
        <v>169539</v>
      </c>
      <c r="F127" s="71">
        <f t="shared" si="6"/>
        <v>4.254063128378263</v>
      </c>
      <c r="G127" s="12"/>
      <c r="I127" s="12"/>
      <c r="O127" s="13"/>
      <c r="Q127" s="13"/>
    </row>
    <row r="128" spans="1:17" ht="11.25">
      <c r="A128" s="8" t="s">
        <v>40</v>
      </c>
      <c r="B128" s="14">
        <v>3000</v>
      </c>
      <c r="C128" s="30">
        <v>2985</v>
      </c>
      <c r="D128" s="14">
        <v>2972</v>
      </c>
      <c r="E128" s="14">
        <v>3010</v>
      </c>
      <c r="F128" s="71">
        <f t="shared" si="6"/>
        <v>1.2786002691790088</v>
      </c>
      <c r="G128" s="12"/>
      <c r="I128" s="12"/>
      <c r="O128" s="13"/>
      <c r="Q128" s="13"/>
    </row>
    <row r="129" spans="1:17" ht="9" customHeight="1">
      <c r="A129" s="8" t="s">
        <v>41</v>
      </c>
      <c r="B129" s="15"/>
      <c r="C129" s="26"/>
      <c r="D129" s="26"/>
      <c r="E129" s="15"/>
      <c r="F129" s="58"/>
      <c r="G129" s="12"/>
      <c r="I129" s="12"/>
      <c r="O129" s="13"/>
      <c r="Q129" s="13"/>
    </row>
    <row r="130" spans="1:17" ht="11.25">
      <c r="A130" s="8" t="s">
        <v>42</v>
      </c>
      <c r="B130" s="15">
        <v>60000</v>
      </c>
      <c r="C130" s="25">
        <v>110000</v>
      </c>
      <c r="D130" s="15">
        <v>73416</v>
      </c>
      <c r="E130" s="15">
        <v>121617</v>
      </c>
      <c r="F130" s="58">
        <f>E130/D130*100-100</f>
        <v>65.65462569467147</v>
      </c>
      <c r="G130" s="12"/>
      <c r="I130" s="12"/>
      <c r="O130" s="13"/>
      <c r="Q130" s="13"/>
    </row>
    <row r="131" spans="1:17" ht="11.25">
      <c r="A131" s="8" t="s">
        <v>43</v>
      </c>
      <c r="B131" s="15">
        <v>45000</v>
      </c>
      <c r="C131" s="25">
        <v>43285</v>
      </c>
      <c r="D131" s="15">
        <v>50753</v>
      </c>
      <c r="E131" s="15">
        <v>52297</v>
      </c>
      <c r="F131" s="58">
        <f>E131/D131*100-100</f>
        <v>3.04218469844146</v>
      </c>
      <c r="G131" s="12"/>
      <c r="I131" s="12"/>
      <c r="O131" s="13"/>
      <c r="Q131" s="13"/>
    </row>
    <row r="132" spans="1:17" ht="11.25">
      <c r="A132" s="8" t="s">
        <v>44</v>
      </c>
      <c r="B132" s="15">
        <v>150000</v>
      </c>
      <c r="C132" s="25">
        <v>129614</v>
      </c>
      <c r="D132" s="15">
        <v>172572</v>
      </c>
      <c r="E132" s="15">
        <v>170775</v>
      </c>
      <c r="F132" s="58">
        <f>E132/D132*100-100</f>
        <v>-1.041304498991721</v>
      </c>
      <c r="G132" s="12"/>
      <c r="I132" s="12"/>
      <c r="O132" s="13"/>
      <c r="Q132" s="13"/>
    </row>
    <row r="133" spans="1:17" ht="11.25">
      <c r="A133" s="8" t="s">
        <v>45</v>
      </c>
      <c r="B133" s="15">
        <v>530000</v>
      </c>
      <c r="C133" s="25">
        <v>661000</v>
      </c>
      <c r="D133" s="15">
        <v>530000</v>
      </c>
      <c r="E133" s="15">
        <v>764713</v>
      </c>
      <c r="F133" s="58">
        <f>E133/D133*100-100</f>
        <v>44.28547169811321</v>
      </c>
      <c r="G133" s="12"/>
      <c r="I133" s="12"/>
      <c r="O133" s="13"/>
      <c r="Q133" s="13"/>
    </row>
    <row r="134" spans="1:17" ht="28.5" customHeight="1">
      <c r="A134" s="121" t="s">
        <v>206</v>
      </c>
      <c r="B134" s="122"/>
      <c r="C134" s="122"/>
      <c r="D134" s="122"/>
      <c r="E134" s="122"/>
      <c r="F134" s="123"/>
      <c r="G134" s="12"/>
      <c r="I134" s="12"/>
      <c r="O134" s="13"/>
      <c r="Q134" s="13"/>
    </row>
    <row r="135" spans="1:17" ht="11.25">
      <c r="A135" s="8" t="s">
        <v>46</v>
      </c>
      <c r="B135" s="15">
        <v>50000</v>
      </c>
      <c r="C135" s="25">
        <v>53814</v>
      </c>
      <c r="D135" s="15">
        <v>55100</v>
      </c>
      <c r="E135" s="15">
        <v>56400</v>
      </c>
      <c r="F135" s="58">
        <f>E135/D135*100-100</f>
        <v>2.359346642468239</v>
      </c>
      <c r="G135" s="12"/>
      <c r="I135" s="12"/>
      <c r="O135" s="13"/>
      <c r="Q135" s="13"/>
    </row>
    <row r="136" spans="1:17" ht="11.25">
      <c r="A136" s="130" t="s">
        <v>47</v>
      </c>
      <c r="B136" s="131"/>
      <c r="C136" s="131"/>
      <c r="D136" s="131"/>
      <c r="E136" s="131"/>
      <c r="F136" s="132"/>
      <c r="G136" s="12"/>
      <c r="I136" s="12"/>
      <c r="O136" s="13"/>
      <c r="Q136" s="13"/>
    </row>
    <row r="137" spans="1:17" s="42" customFormat="1" ht="11.25">
      <c r="A137" s="41" t="s">
        <v>119</v>
      </c>
      <c r="B137" s="43">
        <f>SUM(B138:B142)</f>
        <v>3850000</v>
      </c>
      <c r="C137" s="44">
        <f>SUM(C138:C142)</f>
        <v>4000063</v>
      </c>
      <c r="D137" s="53">
        <f>D138+D139+D140+D141+D142</f>
        <v>3612781</v>
      </c>
      <c r="E137" s="53">
        <f>E138+E139+E140+E141+E142</f>
        <v>3923147</v>
      </c>
      <c r="F137" s="71">
        <f aca="true" t="shared" si="7" ref="F137:F152">E137/D137*100-100</f>
        <v>8.590778129092229</v>
      </c>
      <c r="G137" s="45"/>
      <c r="I137" s="45"/>
      <c r="O137" s="46"/>
      <c r="Q137" s="46"/>
    </row>
    <row r="138" spans="1:17" ht="11.25">
      <c r="A138" s="8" t="s">
        <v>144</v>
      </c>
      <c r="B138" s="11">
        <v>1600000</v>
      </c>
      <c r="C138" s="25">
        <v>1564009</v>
      </c>
      <c r="D138" s="15">
        <v>1487602</v>
      </c>
      <c r="E138" s="15">
        <v>1488620</v>
      </c>
      <c r="F138" s="71">
        <f t="shared" si="7"/>
        <v>0.06843228229055853</v>
      </c>
      <c r="G138" s="12"/>
      <c r="I138" s="12"/>
      <c r="O138" s="13"/>
      <c r="Q138" s="13"/>
    </row>
    <row r="139" spans="1:17" ht="11.25">
      <c r="A139" s="8" t="s">
        <v>145</v>
      </c>
      <c r="B139" s="11">
        <v>400000</v>
      </c>
      <c r="C139" s="25">
        <v>496158</v>
      </c>
      <c r="D139" s="15">
        <v>424937</v>
      </c>
      <c r="E139" s="15">
        <v>456702</v>
      </c>
      <c r="F139" s="71">
        <f t="shared" si="7"/>
        <v>7.475225739344893</v>
      </c>
      <c r="G139" s="12"/>
      <c r="I139" s="12"/>
      <c r="O139" s="13"/>
      <c r="Q139" s="13"/>
    </row>
    <row r="140" spans="1:17" ht="11.25">
      <c r="A140" s="8" t="s">
        <v>146</v>
      </c>
      <c r="B140" s="11">
        <v>400000</v>
      </c>
      <c r="C140" s="25">
        <v>370764</v>
      </c>
      <c r="D140" s="15">
        <v>335010</v>
      </c>
      <c r="E140" s="15">
        <v>340356</v>
      </c>
      <c r="F140" s="71">
        <f t="shared" si="7"/>
        <v>1.5957732604996835</v>
      </c>
      <c r="G140" s="12"/>
      <c r="I140" s="12"/>
      <c r="O140" s="13"/>
      <c r="Q140" s="13"/>
    </row>
    <row r="141" spans="1:17" ht="11.25">
      <c r="A141" s="8" t="s">
        <v>147</v>
      </c>
      <c r="B141" s="11">
        <v>1000000</v>
      </c>
      <c r="C141" s="25">
        <v>1124933</v>
      </c>
      <c r="D141" s="15">
        <v>882940</v>
      </c>
      <c r="E141" s="15">
        <v>1151905</v>
      </c>
      <c r="F141" s="71">
        <f t="shared" si="7"/>
        <v>30.462432328357522</v>
      </c>
      <c r="G141" s="12"/>
      <c r="I141" s="12"/>
      <c r="O141" s="13"/>
      <c r="Q141" s="13"/>
    </row>
    <row r="142" spans="1:17" ht="11.25">
      <c r="A142" s="8" t="s">
        <v>120</v>
      </c>
      <c r="B142" s="11">
        <v>450000</v>
      </c>
      <c r="C142" s="25">
        <v>444199</v>
      </c>
      <c r="D142" s="15">
        <v>482292</v>
      </c>
      <c r="E142" s="15">
        <v>485564</v>
      </c>
      <c r="F142" s="71">
        <f t="shared" si="7"/>
        <v>0.6784271768969887</v>
      </c>
      <c r="G142" s="12"/>
      <c r="I142" s="12"/>
      <c r="O142" s="13"/>
      <c r="Q142" s="13"/>
    </row>
    <row r="143" spans="1:17" ht="11.25">
      <c r="A143" s="8" t="s">
        <v>121</v>
      </c>
      <c r="B143" s="15">
        <v>200000</v>
      </c>
      <c r="C143" s="25">
        <v>211127</v>
      </c>
      <c r="D143" s="15">
        <v>250316</v>
      </c>
      <c r="E143" s="15">
        <v>258168</v>
      </c>
      <c r="F143" s="71">
        <f t="shared" si="7"/>
        <v>3.1368350405087853</v>
      </c>
      <c r="G143" s="12"/>
      <c r="I143" s="12"/>
      <c r="O143" s="13"/>
      <c r="Q143" s="13"/>
    </row>
    <row r="144" spans="1:17" ht="11.25">
      <c r="A144" s="8" t="s">
        <v>122</v>
      </c>
      <c r="B144" s="15">
        <v>55000</v>
      </c>
      <c r="C144" s="25">
        <v>51558</v>
      </c>
      <c r="D144" s="15">
        <v>61665</v>
      </c>
      <c r="E144" s="15">
        <v>64414</v>
      </c>
      <c r="F144" s="71">
        <f t="shared" si="7"/>
        <v>4.4579583231979285</v>
      </c>
      <c r="G144" s="12"/>
      <c r="I144" s="12"/>
      <c r="O144" s="13"/>
      <c r="Q144" s="13"/>
    </row>
    <row r="145" spans="1:17" ht="11.25">
      <c r="A145" s="8" t="s">
        <v>123</v>
      </c>
      <c r="B145" s="15">
        <v>285000</v>
      </c>
      <c r="C145" s="25">
        <v>290151</v>
      </c>
      <c r="D145" s="15">
        <v>210152</v>
      </c>
      <c r="E145" s="15">
        <v>207758</v>
      </c>
      <c r="F145" s="71">
        <f t="shared" si="7"/>
        <v>-1.1391754539571366</v>
      </c>
      <c r="G145" s="12"/>
      <c r="I145" s="12"/>
      <c r="O145" s="13"/>
      <c r="Q145" s="13"/>
    </row>
    <row r="146" spans="1:17" ht="11.25">
      <c r="A146" s="8" t="s">
        <v>124</v>
      </c>
      <c r="B146" s="15">
        <v>12000</v>
      </c>
      <c r="C146" s="25">
        <v>12388</v>
      </c>
      <c r="D146" s="15">
        <v>12097</v>
      </c>
      <c r="E146" s="15">
        <v>14702</v>
      </c>
      <c r="F146" s="71">
        <f t="shared" si="7"/>
        <v>21.53426469372573</v>
      </c>
      <c r="G146" s="12"/>
      <c r="I146" s="12"/>
      <c r="O146" s="13"/>
      <c r="Q146" s="13"/>
    </row>
    <row r="147" spans="1:17" ht="11.25">
      <c r="A147" s="8" t="s">
        <v>125</v>
      </c>
      <c r="B147" s="15">
        <v>150000</v>
      </c>
      <c r="C147" s="25">
        <v>178205</v>
      </c>
      <c r="D147" s="15">
        <v>189107</v>
      </c>
      <c r="E147" s="15">
        <v>198200</v>
      </c>
      <c r="F147" s="71">
        <f t="shared" si="7"/>
        <v>4.808388901521354</v>
      </c>
      <c r="G147" s="12"/>
      <c r="I147" s="12"/>
      <c r="O147" s="13"/>
      <c r="Q147" s="13"/>
    </row>
    <row r="148" spans="1:17" ht="11.25">
      <c r="A148" s="8" t="s">
        <v>126</v>
      </c>
      <c r="B148" s="15">
        <v>80000</v>
      </c>
      <c r="C148" s="25">
        <v>90737</v>
      </c>
      <c r="D148" s="15">
        <v>106560</v>
      </c>
      <c r="E148" s="15">
        <v>115486</v>
      </c>
      <c r="F148" s="71">
        <f t="shared" si="7"/>
        <v>8.376501501501508</v>
      </c>
      <c r="G148" s="12"/>
      <c r="I148" s="12"/>
      <c r="O148" s="13"/>
      <c r="Q148" s="13"/>
    </row>
    <row r="149" spans="1:17" ht="11.25">
      <c r="A149" s="8" t="s">
        <v>127</v>
      </c>
      <c r="B149" s="15">
        <v>18000</v>
      </c>
      <c r="C149" s="25">
        <v>19297</v>
      </c>
      <c r="D149" s="15">
        <v>23713</v>
      </c>
      <c r="E149" s="15">
        <v>24270</v>
      </c>
      <c r="F149" s="71">
        <f t="shared" si="7"/>
        <v>2.3489225319444955</v>
      </c>
      <c r="G149" s="12"/>
      <c r="I149" s="12"/>
      <c r="O149" s="13"/>
      <c r="Q149" s="13"/>
    </row>
    <row r="150" spans="1:6" ht="11.25">
      <c r="A150" s="8" t="s">
        <v>48</v>
      </c>
      <c r="B150" s="15">
        <v>8000</v>
      </c>
      <c r="C150" s="25">
        <v>10962</v>
      </c>
      <c r="D150" s="15">
        <v>15242</v>
      </c>
      <c r="E150" s="15">
        <v>18208</v>
      </c>
      <c r="F150" s="71">
        <f t="shared" si="7"/>
        <v>19.45938853168876</v>
      </c>
    </row>
    <row r="151" spans="1:6" ht="11.25">
      <c r="A151" s="8" t="s">
        <v>49</v>
      </c>
      <c r="B151" s="15">
        <v>475</v>
      </c>
      <c r="C151" s="25">
        <v>492</v>
      </c>
      <c r="D151" s="15">
        <v>931</v>
      </c>
      <c r="E151" s="15">
        <v>954</v>
      </c>
      <c r="F151" s="71">
        <f t="shared" si="7"/>
        <v>2.4704618689581253</v>
      </c>
    </row>
    <row r="152" spans="1:6" ht="11.25">
      <c r="A152" s="8" t="s">
        <v>50</v>
      </c>
      <c r="B152" s="15">
        <v>2200</v>
      </c>
      <c r="C152" s="25">
        <v>1997</v>
      </c>
      <c r="D152" s="15">
        <v>2103</v>
      </c>
      <c r="E152" s="15">
        <v>2110</v>
      </c>
      <c r="F152" s="89">
        <f t="shared" si="7"/>
        <v>0.33285782215881454</v>
      </c>
    </row>
    <row r="153" spans="1:6" ht="11.25">
      <c r="A153" s="130" t="s">
        <v>133</v>
      </c>
      <c r="B153" s="131"/>
      <c r="C153" s="131"/>
      <c r="D153" s="131"/>
      <c r="E153" s="131"/>
      <c r="F153" s="132"/>
    </row>
    <row r="154" spans="1:6" ht="11.25">
      <c r="A154" s="8" t="s">
        <v>128</v>
      </c>
      <c r="B154" s="15">
        <v>9500</v>
      </c>
      <c r="C154" s="25">
        <v>8479</v>
      </c>
      <c r="D154" s="15">
        <v>8006</v>
      </c>
      <c r="E154" s="15">
        <v>8600</v>
      </c>
      <c r="F154" s="58">
        <f>E154/D154*100-100</f>
        <v>7.419435423432418</v>
      </c>
    </row>
    <row r="155" spans="1:6" ht="11.25">
      <c r="A155" s="8" t="s">
        <v>129</v>
      </c>
      <c r="B155" s="11">
        <v>6400</v>
      </c>
      <c r="C155" s="25">
        <v>7979</v>
      </c>
      <c r="D155" s="15">
        <v>5350</v>
      </c>
      <c r="E155" s="15">
        <v>9477</v>
      </c>
      <c r="F155" s="58">
        <f>E155/D155*100-100</f>
        <v>77.14018691588785</v>
      </c>
    </row>
    <row r="156" spans="1:17" ht="11.25">
      <c r="A156" s="23" t="s">
        <v>130</v>
      </c>
      <c r="B156" s="11">
        <v>45000</v>
      </c>
      <c r="C156" s="25">
        <v>45861</v>
      </c>
      <c r="D156" s="15">
        <v>67213</v>
      </c>
      <c r="E156" s="15">
        <v>67266</v>
      </c>
      <c r="F156" s="58">
        <f>E156/D156*100-100</f>
        <v>0.07885379316500973</v>
      </c>
      <c r="G156" s="12"/>
      <c r="I156" s="12"/>
      <c r="O156" s="13"/>
      <c r="Q156" s="13"/>
    </row>
    <row r="157" spans="1:17" ht="11.25">
      <c r="A157" s="16" t="s">
        <v>131</v>
      </c>
      <c r="B157" s="15">
        <v>14300</v>
      </c>
      <c r="C157" s="25">
        <v>11998</v>
      </c>
      <c r="D157" s="15">
        <v>9159</v>
      </c>
      <c r="E157" s="15">
        <v>8841</v>
      </c>
      <c r="F157" s="58">
        <f>E157/D157*100-100</f>
        <v>-3.4719947592531923</v>
      </c>
      <c r="G157" s="12"/>
      <c r="I157" s="12"/>
      <c r="O157" s="13"/>
      <c r="Q157" s="13"/>
    </row>
    <row r="158" spans="1:17" ht="11.25">
      <c r="A158" s="141" t="s">
        <v>220</v>
      </c>
      <c r="B158" s="142"/>
      <c r="C158" s="142"/>
      <c r="D158" s="142"/>
      <c r="E158" s="142"/>
      <c r="F158" s="143"/>
      <c r="G158" s="12"/>
      <c r="I158" s="12"/>
      <c r="O158" s="13"/>
      <c r="Q158" s="13"/>
    </row>
    <row r="159" spans="1:17" ht="12" thickBot="1">
      <c r="A159" s="17" t="s">
        <v>221</v>
      </c>
      <c r="B159" s="47">
        <v>1192004</v>
      </c>
      <c r="C159" s="90">
        <v>1121206</v>
      </c>
      <c r="D159" s="90">
        <v>1145321</v>
      </c>
      <c r="E159" s="91">
        <v>1100000</v>
      </c>
      <c r="F159" s="62">
        <f>E159/D159*100-100</f>
        <v>-3.957056580644206</v>
      </c>
      <c r="G159" s="12"/>
      <c r="I159" s="12"/>
      <c r="O159" s="13"/>
      <c r="Q159" s="13"/>
    </row>
    <row r="160" ht="2.25" customHeight="1"/>
    <row r="161" spans="1:9" ht="12.75" customHeight="1">
      <c r="A161" s="1" t="s">
        <v>151</v>
      </c>
      <c r="F161" s="60"/>
      <c r="G161" s="12"/>
      <c r="I161" s="12"/>
    </row>
    <row r="162" spans="6:9" ht="11.25">
      <c r="F162" s="60"/>
      <c r="G162" s="12"/>
      <c r="I162" s="12"/>
    </row>
    <row r="163" spans="6:9" ht="11.25">
      <c r="F163" s="60"/>
      <c r="G163" s="12"/>
      <c r="I163" s="12"/>
    </row>
    <row r="164" ht="11.25">
      <c r="I164" s="12"/>
    </row>
    <row r="165" spans="1:9" ht="11.25">
      <c r="A165" s="128" t="s">
        <v>65</v>
      </c>
      <c r="B165" s="128"/>
      <c r="C165" s="128"/>
      <c r="D165" s="128"/>
      <c r="E165" s="128"/>
      <c r="F165" s="128"/>
      <c r="I165" s="12"/>
    </row>
    <row r="166" spans="1:9" ht="12" thickBot="1">
      <c r="A166" s="129" t="s">
        <v>213</v>
      </c>
      <c r="B166" s="129"/>
      <c r="C166" s="129"/>
      <c r="D166" s="129"/>
      <c r="E166" s="129"/>
      <c r="F166" s="129"/>
      <c r="I166" s="12"/>
    </row>
    <row r="167" spans="1:9" ht="12.75" customHeight="1">
      <c r="A167" s="138" t="s">
        <v>219</v>
      </c>
      <c r="B167" s="92"/>
      <c r="C167" s="93" t="s">
        <v>0</v>
      </c>
      <c r="D167" s="92"/>
      <c r="E167" s="92"/>
      <c r="F167" s="94" t="s">
        <v>152</v>
      </c>
      <c r="I167" s="12"/>
    </row>
    <row r="168" spans="1:9" ht="11.25">
      <c r="A168" s="139"/>
      <c r="B168" s="95" t="s">
        <v>150</v>
      </c>
      <c r="C168" s="96" t="s">
        <v>192</v>
      </c>
      <c r="D168" s="96" t="s">
        <v>193</v>
      </c>
      <c r="E168" s="96" t="s">
        <v>194</v>
      </c>
      <c r="F168" s="97" t="s">
        <v>153</v>
      </c>
      <c r="I168" s="12"/>
    </row>
    <row r="169" spans="1:9" ht="22.5">
      <c r="A169" s="140"/>
      <c r="B169" s="98" t="s">
        <v>215</v>
      </c>
      <c r="C169" s="98" t="s">
        <v>215</v>
      </c>
      <c r="D169" s="98" t="s">
        <v>215</v>
      </c>
      <c r="E169" s="99" t="s">
        <v>216</v>
      </c>
      <c r="F169" s="100" t="s">
        <v>196</v>
      </c>
      <c r="I169" s="12"/>
    </row>
    <row r="170" spans="1:17" ht="11.25">
      <c r="A170" s="130" t="s">
        <v>52</v>
      </c>
      <c r="B170" s="131"/>
      <c r="C170" s="131"/>
      <c r="D170" s="131"/>
      <c r="E170" s="131"/>
      <c r="F170" s="132"/>
      <c r="I170" s="12"/>
      <c r="O170" s="13"/>
      <c r="P170" s="13"/>
      <c r="Q170" s="13"/>
    </row>
    <row r="171" spans="1:17" ht="11.25">
      <c r="A171" s="8" t="s">
        <v>53</v>
      </c>
      <c r="B171" s="11">
        <v>492000</v>
      </c>
      <c r="C171" s="25">
        <v>502081</v>
      </c>
      <c r="D171" s="15">
        <v>464645</v>
      </c>
      <c r="E171" s="15">
        <v>486138</v>
      </c>
      <c r="F171" s="58">
        <f aca="true" t="shared" si="8" ref="F171:F188">E171/D171*100-100</f>
        <v>4.625681972258391</v>
      </c>
      <c r="I171" s="12"/>
      <c r="O171" s="13"/>
      <c r="Q171" s="13"/>
    </row>
    <row r="172" spans="1:17" ht="11.25">
      <c r="A172" s="8" t="s">
        <v>136</v>
      </c>
      <c r="B172" s="11">
        <v>91000</v>
      </c>
      <c r="C172" s="25">
        <v>103137</v>
      </c>
      <c r="D172" s="15">
        <v>101649</v>
      </c>
      <c r="E172" s="15">
        <v>104537</v>
      </c>
      <c r="F172" s="58">
        <f t="shared" si="8"/>
        <v>2.8411494456413777</v>
      </c>
      <c r="I172" s="12"/>
      <c r="O172" s="13"/>
      <c r="Q172" s="13"/>
    </row>
    <row r="173" spans="1:17" ht="11.25">
      <c r="A173" s="8" t="s">
        <v>137</v>
      </c>
      <c r="B173" s="11">
        <v>92000</v>
      </c>
      <c r="C173" s="25">
        <v>80981</v>
      </c>
      <c r="D173" s="15">
        <v>79990</v>
      </c>
      <c r="E173" s="15">
        <v>80623</v>
      </c>
      <c r="F173" s="58">
        <f t="shared" si="8"/>
        <v>0.7913489186148297</v>
      </c>
      <c r="I173" s="12"/>
      <c r="O173" s="13"/>
      <c r="Q173" s="13"/>
    </row>
    <row r="174" spans="1:17" ht="11.25">
      <c r="A174" s="8" t="s">
        <v>138</v>
      </c>
      <c r="B174" s="11">
        <v>900</v>
      </c>
      <c r="C174" s="25">
        <v>913</v>
      </c>
      <c r="D174" s="15">
        <v>1394</v>
      </c>
      <c r="E174" s="15">
        <v>1414</v>
      </c>
      <c r="F174" s="58">
        <f t="shared" si="8"/>
        <v>1.4347202295552393</v>
      </c>
      <c r="I174" s="12"/>
      <c r="O174" s="13"/>
      <c r="Q174" s="13"/>
    </row>
    <row r="175" spans="1:17" ht="11.25">
      <c r="A175" s="8" t="s">
        <v>139</v>
      </c>
      <c r="B175" s="11">
        <v>1600</v>
      </c>
      <c r="C175" s="25">
        <v>1975</v>
      </c>
      <c r="D175" s="15">
        <v>2068</v>
      </c>
      <c r="E175" s="15">
        <v>2776</v>
      </c>
      <c r="F175" s="58">
        <f t="shared" si="8"/>
        <v>34.23597678916826</v>
      </c>
      <c r="I175" s="12"/>
      <c r="O175" s="13"/>
      <c r="Q175" s="13"/>
    </row>
    <row r="176" spans="1:17" ht="11.25">
      <c r="A176" s="8" t="s">
        <v>167</v>
      </c>
      <c r="B176" s="11">
        <v>168000</v>
      </c>
      <c r="C176" s="25">
        <v>151164</v>
      </c>
      <c r="D176" s="15">
        <v>140808</v>
      </c>
      <c r="E176" s="15">
        <v>143787</v>
      </c>
      <c r="F176" s="58">
        <f t="shared" si="8"/>
        <v>2.1156468382478266</v>
      </c>
      <c r="I176" s="12"/>
      <c r="O176" s="13"/>
      <c r="Q176" s="13"/>
    </row>
    <row r="177" spans="1:17" ht="11.25">
      <c r="A177" s="8" t="s">
        <v>168</v>
      </c>
      <c r="B177" s="11">
        <v>204000</v>
      </c>
      <c r="C177" s="25">
        <v>239495</v>
      </c>
      <c r="D177" s="15">
        <v>226723</v>
      </c>
      <c r="E177" s="15">
        <v>231439</v>
      </c>
      <c r="F177" s="58">
        <f t="shared" si="8"/>
        <v>2.0800712764033733</v>
      </c>
      <c r="I177" s="12"/>
      <c r="O177" s="13"/>
      <c r="Q177" s="13"/>
    </row>
    <row r="178" spans="1:17" ht="11.25">
      <c r="A178" s="8" t="s">
        <v>169</v>
      </c>
      <c r="B178" s="11">
        <v>52000</v>
      </c>
      <c r="C178" s="25">
        <v>50583</v>
      </c>
      <c r="D178" s="15">
        <v>60528</v>
      </c>
      <c r="E178" s="15">
        <v>61886</v>
      </c>
      <c r="F178" s="58">
        <f t="shared" si="8"/>
        <v>2.2435897435897374</v>
      </c>
      <c r="I178" s="12"/>
      <c r="O178" s="13"/>
      <c r="Q178" s="13"/>
    </row>
    <row r="179" spans="1:17" ht="11.25">
      <c r="A179" s="8" t="s">
        <v>170</v>
      </c>
      <c r="B179" s="11">
        <v>238000</v>
      </c>
      <c r="C179" s="25">
        <v>242231</v>
      </c>
      <c r="D179" s="15">
        <v>235731</v>
      </c>
      <c r="E179" s="15">
        <v>222292</v>
      </c>
      <c r="F179" s="58">
        <f t="shared" si="8"/>
        <v>-5.700989687397922</v>
      </c>
      <c r="I179" s="12"/>
      <c r="O179" s="13"/>
      <c r="Q179" s="13"/>
    </row>
    <row r="180" spans="1:17" ht="11.25">
      <c r="A180" s="8" t="s">
        <v>171</v>
      </c>
      <c r="B180" s="11">
        <v>326000</v>
      </c>
      <c r="C180" s="25">
        <v>320091</v>
      </c>
      <c r="D180" s="15">
        <v>256397</v>
      </c>
      <c r="E180" s="15">
        <v>250217</v>
      </c>
      <c r="F180" s="58">
        <f t="shared" si="8"/>
        <v>-2.410324613782535</v>
      </c>
      <c r="I180" s="12"/>
      <c r="O180" s="13"/>
      <c r="Q180" s="13"/>
    </row>
    <row r="181" spans="1:17" ht="11.25">
      <c r="A181" s="8" t="s">
        <v>172</v>
      </c>
      <c r="B181" s="11">
        <v>6500</v>
      </c>
      <c r="C181" s="25">
        <v>6110</v>
      </c>
      <c r="D181" s="15">
        <v>6497</v>
      </c>
      <c r="E181" s="15">
        <v>6445</v>
      </c>
      <c r="F181" s="58">
        <f t="shared" si="8"/>
        <v>-0.800369401262131</v>
      </c>
      <c r="I181" s="12"/>
      <c r="O181" s="13"/>
      <c r="Q181" s="13"/>
    </row>
    <row r="182" spans="1:17" ht="11.25">
      <c r="A182" s="8" t="s">
        <v>173</v>
      </c>
      <c r="B182" s="11">
        <v>2750</v>
      </c>
      <c r="C182" s="25">
        <v>4232</v>
      </c>
      <c r="D182" s="15">
        <v>3311</v>
      </c>
      <c r="E182" s="15">
        <v>3853</v>
      </c>
      <c r="F182" s="58">
        <f t="shared" si="8"/>
        <v>16.36967683479311</v>
      </c>
      <c r="I182" s="12"/>
      <c r="O182" s="13"/>
      <c r="Q182" s="13"/>
    </row>
    <row r="183" spans="1:17" ht="11.25">
      <c r="A183" s="8" t="s">
        <v>174</v>
      </c>
      <c r="B183" s="11">
        <v>36000</v>
      </c>
      <c r="C183" s="25">
        <v>35007</v>
      </c>
      <c r="D183" s="15">
        <v>33807</v>
      </c>
      <c r="E183" s="15">
        <v>36531</v>
      </c>
      <c r="F183" s="58">
        <f t="shared" si="8"/>
        <v>8.057502884018092</v>
      </c>
      <c r="I183" s="12"/>
      <c r="O183" s="13"/>
      <c r="Q183" s="13"/>
    </row>
    <row r="184" spans="1:17" ht="11.25">
      <c r="A184" s="8" t="s">
        <v>175</v>
      </c>
      <c r="B184" s="11">
        <v>57000</v>
      </c>
      <c r="C184" s="25">
        <v>53189</v>
      </c>
      <c r="D184" s="15">
        <v>48972</v>
      </c>
      <c r="E184" s="15">
        <v>52455</v>
      </c>
      <c r="F184" s="58">
        <f t="shared" si="8"/>
        <v>7.112227395246265</v>
      </c>
      <c r="I184" s="12"/>
      <c r="O184" s="13"/>
      <c r="Q184" s="13"/>
    </row>
    <row r="185" spans="1:17" ht="11.25">
      <c r="A185" s="8" t="s">
        <v>176</v>
      </c>
      <c r="B185" s="11">
        <v>2750</v>
      </c>
      <c r="C185" s="25">
        <v>2497</v>
      </c>
      <c r="D185" s="15">
        <v>2557</v>
      </c>
      <c r="E185" s="15">
        <v>2776</v>
      </c>
      <c r="F185" s="58">
        <f t="shared" si="8"/>
        <v>8.564724286272977</v>
      </c>
      <c r="I185" s="12"/>
      <c r="O185" s="13"/>
      <c r="Q185" s="13"/>
    </row>
    <row r="186" spans="1:17" ht="11.25">
      <c r="A186" s="8" t="s">
        <v>177</v>
      </c>
      <c r="B186" s="11">
        <v>1600</v>
      </c>
      <c r="C186" s="25">
        <v>1924</v>
      </c>
      <c r="D186" s="15">
        <v>1952</v>
      </c>
      <c r="E186" s="15">
        <v>1916</v>
      </c>
      <c r="F186" s="58">
        <f t="shared" si="8"/>
        <v>-1.8442622950819612</v>
      </c>
      <c r="I186" s="12"/>
      <c r="O186" s="13"/>
      <c r="Q186" s="13"/>
    </row>
    <row r="187" spans="1:17" ht="11.25">
      <c r="A187" s="8" t="s">
        <v>178</v>
      </c>
      <c r="B187" s="11">
        <v>7750</v>
      </c>
      <c r="C187" s="25">
        <v>9591</v>
      </c>
      <c r="D187" s="15">
        <v>9376</v>
      </c>
      <c r="E187" s="15">
        <v>6026</v>
      </c>
      <c r="F187" s="58">
        <f t="shared" si="8"/>
        <v>-35.72952218430035</v>
      </c>
      <c r="I187" s="12"/>
      <c r="O187" s="13"/>
      <c r="Q187" s="13"/>
    </row>
    <row r="188" spans="1:17" ht="11.25">
      <c r="A188" s="8" t="s">
        <v>179</v>
      </c>
      <c r="B188" s="11">
        <v>2000</v>
      </c>
      <c r="C188" s="25">
        <v>2456</v>
      </c>
      <c r="D188" s="15">
        <v>2637</v>
      </c>
      <c r="E188" s="15">
        <v>2680</v>
      </c>
      <c r="F188" s="58">
        <f t="shared" si="8"/>
        <v>1.6306408797876344</v>
      </c>
      <c r="I188" s="12"/>
      <c r="O188" s="13"/>
      <c r="Q188" s="13"/>
    </row>
    <row r="189" spans="1:17" ht="11.25">
      <c r="A189" s="16"/>
      <c r="B189" s="15"/>
      <c r="C189" s="26"/>
      <c r="D189" s="63"/>
      <c r="E189" s="15"/>
      <c r="F189" s="58"/>
      <c r="I189" s="12"/>
      <c r="O189" s="13"/>
      <c r="Q189" s="13"/>
    </row>
    <row r="190" spans="1:17" ht="11.25">
      <c r="A190" s="130" t="s">
        <v>54</v>
      </c>
      <c r="B190" s="131"/>
      <c r="C190" s="131"/>
      <c r="D190" s="131"/>
      <c r="E190" s="131"/>
      <c r="F190" s="132"/>
      <c r="I190" s="12"/>
      <c r="O190" s="13"/>
      <c r="Q190" s="13"/>
    </row>
    <row r="191" spans="1:17" ht="11.25">
      <c r="A191" s="8" t="s">
        <v>95</v>
      </c>
      <c r="B191" s="11">
        <v>294000</v>
      </c>
      <c r="C191" s="25">
        <v>288336</v>
      </c>
      <c r="D191" s="15">
        <v>267142</v>
      </c>
      <c r="E191" s="15">
        <v>284022</v>
      </c>
      <c r="F191" s="58">
        <f aca="true" t="shared" si="9" ref="F191:F203">E191/D191*100-100</f>
        <v>6.318736851562107</v>
      </c>
      <c r="I191" s="12"/>
      <c r="O191" s="13"/>
      <c r="Q191" s="13"/>
    </row>
    <row r="192" spans="1:17" ht="11.25">
      <c r="A192" s="8" t="s">
        <v>96</v>
      </c>
      <c r="B192" s="11">
        <v>74000</v>
      </c>
      <c r="C192" s="25">
        <v>76632</v>
      </c>
      <c r="D192" s="15">
        <v>70740</v>
      </c>
      <c r="E192" s="15">
        <v>73409</v>
      </c>
      <c r="F192" s="58">
        <f t="shared" si="9"/>
        <v>3.772971444727176</v>
      </c>
      <c r="I192" s="12"/>
      <c r="O192" s="13"/>
      <c r="Q192" s="13"/>
    </row>
    <row r="193" spans="1:17" ht="11.25">
      <c r="A193" s="8" t="s">
        <v>180</v>
      </c>
      <c r="B193" s="11">
        <v>1745000</v>
      </c>
      <c r="C193" s="25">
        <v>1799613</v>
      </c>
      <c r="D193" s="15">
        <v>1674580</v>
      </c>
      <c r="E193" s="15">
        <v>1680615</v>
      </c>
      <c r="F193" s="58">
        <f t="shared" si="9"/>
        <v>0.3603888736280112</v>
      </c>
      <c r="I193" s="12"/>
      <c r="O193" s="13"/>
      <c r="Q193" s="13"/>
    </row>
    <row r="194" spans="1:17" ht="11.25">
      <c r="A194" s="8" t="s">
        <v>181</v>
      </c>
      <c r="B194" s="11">
        <v>23500</v>
      </c>
      <c r="C194" s="25">
        <v>26400</v>
      </c>
      <c r="D194" s="15">
        <v>24358</v>
      </c>
      <c r="E194" s="15">
        <v>30451</v>
      </c>
      <c r="F194" s="58">
        <f t="shared" si="9"/>
        <v>25.01436899581246</v>
      </c>
      <c r="I194" s="12"/>
      <c r="O194" s="13"/>
      <c r="Q194" s="13"/>
    </row>
    <row r="195" spans="1:17" ht="11.25">
      <c r="A195" s="8" t="s">
        <v>182</v>
      </c>
      <c r="B195" s="11">
        <v>930000</v>
      </c>
      <c r="C195" s="25">
        <v>924165</v>
      </c>
      <c r="D195" s="15">
        <v>863737</v>
      </c>
      <c r="E195" s="15">
        <v>811777</v>
      </c>
      <c r="F195" s="58">
        <f t="shared" si="9"/>
        <v>-6.015720062935827</v>
      </c>
      <c r="I195" s="12"/>
      <c r="O195" s="13"/>
      <c r="Q195" s="13"/>
    </row>
    <row r="196" spans="1:17" ht="11.25">
      <c r="A196" s="8" t="s">
        <v>183</v>
      </c>
      <c r="B196" s="11">
        <v>36000</v>
      </c>
      <c r="C196" s="25">
        <v>36843</v>
      </c>
      <c r="D196" s="15">
        <v>36992</v>
      </c>
      <c r="E196" s="15">
        <v>38026</v>
      </c>
      <c r="F196" s="58">
        <f t="shared" si="9"/>
        <v>2.7951989619377144</v>
      </c>
      <c r="I196" s="12"/>
      <c r="O196" s="13"/>
      <c r="Q196" s="13"/>
    </row>
    <row r="197" spans="1:17" ht="11.25">
      <c r="A197" s="8" t="s">
        <v>184</v>
      </c>
      <c r="B197" s="11">
        <v>10050000</v>
      </c>
      <c r="C197" s="25">
        <v>9854877</v>
      </c>
      <c r="D197" s="15">
        <v>9945043</v>
      </c>
      <c r="E197" s="15">
        <v>10923727</v>
      </c>
      <c r="F197" s="58">
        <f t="shared" si="9"/>
        <v>9.840922759207785</v>
      </c>
      <c r="I197" s="12"/>
      <c r="O197" s="13"/>
      <c r="Q197" s="13"/>
    </row>
    <row r="198" spans="1:17" ht="161.25" customHeight="1">
      <c r="A198" s="121" t="s">
        <v>208</v>
      </c>
      <c r="B198" s="122"/>
      <c r="C198" s="122"/>
      <c r="D198" s="122"/>
      <c r="E198" s="122"/>
      <c r="F198" s="123"/>
      <c r="I198" s="12"/>
      <c r="O198" s="13"/>
      <c r="Q198" s="13"/>
    </row>
    <row r="199" spans="1:17" ht="11.25">
      <c r="A199" s="8" t="s">
        <v>185</v>
      </c>
      <c r="B199" s="11">
        <v>400000</v>
      </c>
      <c r="C199" s="25">
        <v>392617</v>
      </c>
      <c r="D199" s="15">
        <v>357246</v>
      </c>
      <c r="E199" s="15">
        <v>372293</v>
      </c>
      <c r="F199" s="58">
        <f t="shared" si="9"/>
        <v>4.211943590691021</v>
      </c>
      <c r="I199" s="12"/>
      <c r="O199" s="13"/>
      <c r="Q199" s="13"/>
    </row>
    <row r="200" spans="1:17" ht="11.25">
      <c r="A200" s="8" t="s">
        <v>186</v>
      </c>
      <c r="B200" s="11">
        <v>744000</v>
      </c>
      <c r="C200" s="25">
        <v>775577</v>
      </c>
      <c r="D200" s="15">
        <v>727190</v>
      </c>
      <c r="E200" s="15">
        <v>728163</v>
      </c>
      <c r="F200" s="58">
        <f t="shared" si="9"/>
        <v>0.13380272005940697</v>
      </c>
      <c r="I200" s="12"/>
      <c r="O200" s="13"/>
      <c r="Q200" s="13"/>
    </row>
    <row r="201" spans="1:17" ht="11.25">
      <c r="A201" s="8" t="s">
        <v>187</v>
      </c>
      <c r="B201" s="11">
        <v>685000</v>
      </c>
      <c r="C201" s="25">
        <v>673981</v>
      </c>
      <c r="D201" s="15">
        <v>674788</v>
      </c>
      <c r="E201" s="15">
        <v>633900</v>
      </c>
      <c r="F201" s="58">
        <f t="shared" si="9"/>
        <v>-6.059384577081985</v>
      </c>
      <c r="I201" s="12"/>
      <c r="O201" s="13"/>
      <c r="Q201" s="13"/>
    </row>
    <row r="202" spans="1:17" ht="11.25">
      <c r="A202" s="8" t="s">
        <v>188</v>
      </c>
      <c r="B202" s="15">
        <v>3970000</v>
      </c>
      <c r="C202" s="25">
        <v>3805306</v>
      </c>
      <c r="D202" s="15">
        <v>3796680</v>
      </c>
      <c r="E202" s="15">
        <v>3957590</v>
      </c>
      <c r="F202" s="58">
        <f t="shared" si="9"/>
        <v>4.238176512110584</v>
      </c>
      <c r="I202" s="12"/>
      <c r="O202" s="13"/>
      <c r="Q202" s="13"/>
    </row>
    <row r="203" spans="1:17" ht="11.25">
      <c r="A203" s="8" t="s">
        <v>189</v>
      </c>
      <c r="B203" s="15">
        <v>1825000</v>
      </c>
      <c r="C203" s="25">
        <v>1765605</v>
      </c>
      <c r="D203" s="15">
        <v>1661130</v>
      </c>
      <c r="E203" s="15">
        <v>1769759</v>
      </c>
      <c r="F203" s="58">
        <f t="shared" si="9"/>
        <v>6.539464099739334</v>
      </c>
      <c r="I203" s="12"/>
      <c r="O203" s="13"/>
      <c r="Q203" s="13"/>
    </row>
    <row r="204" spans="1:17" ht="11.25">
      <c r="A204" s="16"/>
      <c r="B204" s="15"/>
      <c r="C204" s="26"/>
      <c r="D204" s="63"/>
      <c r="E204" s="15"/>
      <c r="F204" s="58"/>
      <c r="I204" s="12"/>
      <c r="O204" s="13"/>
      <c r="Q204" s="13"/>
    </row>
    <row r="205" spans="1:17" ht="11.25">
      <c r="A205" s="130" t="s">
        <v>55</v>
      </c>
      <c r="B205" s="131"/>
      <c r="C205" s="131"/>
      <c r="D205" s="131"/>
      <c r="E205" s="131"/>
      <c r="F205" s="132"/>
      <c r="I205" s="12"/>
      <c r="O205" s="13"/>
      <c r="Q205" s="13"/>
    </row>
    <row r="206" spans="1:17" ht="11.25">
      <c r="A206" s="8" t="s">
        <v>56</v>
      </c>
      <c r="B206" s="11">
        <v>555000</v>
      </c>
      <c r="C206" s="25">
        <v>563763</v>
      </c>
      <c r="D206" s="15">
        <v>519968</v>
      </c>
      <c r="E206" s="15">
        <v>554166</v>
      </c>
      <c r="F206" s="58">
        <f>E206/D206*100-100</f>
        <v>6.576943196504388</v>
      </c>
      <c r="I206" s="12"/>
      <c r="O206" s="13"/>
      <c r="Q206" s="13"/>
    </row>
    <row r="207" spans="1:6" ht="11.25">
      <c r="A207" s="8" t="s">
        <v>57</v>
      </c>
      <c r="B207" s="11">
        <v>13500</v>
      </c>
      <c r="C207" s="25">
        <v>16077</v>
      </c>
      <c r="D207" s="15">
        <v>14101</v>
      </c>
      <c r="E207" s="15">
        <v>14658</v>
      </c>
      <c r="F207" s="58">
        <f>E207/D207*100-100</f>
        <v>3.950074462804068</v>
      </c>
    </row>
    <row r="208" spans="1:17" ht="11.25">
      <c r="A208" s="8" t="s">
        <v>58</v>
      </c>
      <c r="B208" s="11">
        <v>122000</v>
      </c>
      <c r="C208" s="25">
        <v>89632</v>
      </c>
      <c r="D208" s="15">
        <v>87743</v>
      </c>
      <c r="E208" s="15">
        <v>89292</v>
      </c>
      <c r="F208" s="58">
        <f>E208/D208*100-100</f>
        <v>1.7653829935151606</v>
      </c>
      <c r="I208" s="12"/>
      <c r="O208" s="13"/>
      <c r="Q208" s="13"/>
    </row>
    <row r="209" spans="1:17" ht="11.25">
      <c r="A209" s="8" t="s">
        <v>59</v>
      </c>
      <c r="B209" s="11">
        <v>49000</v>
      </c>
      <c r="C209" s="25">
        <v>48721</v>
      </c>
      <c r="D209" s="15">
        <v>43273</v>
      </c>
      <c r="E209" s="15">
        <v>43391</v>
      </c>
      <c r="F209" s="58">
        <f>E209/D209*100-100</f>
        <v>0.27268735701244395</v>
      </c>
      <c r="I209" s="12"/>
      <c r="O209" s="13"/>
      <c r="Q209" s="13"/>
    </row>
    <row r="210" spans="1:17" ht="11.25">
      <c r="A210" s="8" t="s">
        <v>60</v>
      </c>
      <c r="B210" s="11">
        <v>54000</v>
      </c>
      <c r="C210" s="25">
        <v>55837</v>
      </c>
      <c r="D210" s="15">
        <v>58710</v>
      </c>
      <c r="E210" s="15">
        <v>58157</v>
      </c>
      <c r="F210" s="58">
        <f>E210/D210*100-100</f>
        <v>-0.9419179015499992</v>
      </c>
      <c r="I210" s="12"/>
      <c r="O210" s="13"/>
      <c r="Q210" s="13"/>
    </row>
    <row r="211" spans="1:17" ht="11.25">
      <c r="A211" s="16"/>
      <c r="B211" s="15"/>
      <c r="C211" s="26"/>
      <c r="D211" s="63"/>
      <c r="E211" s="15"/>
      <c r="F211" s="58"/>
      <c r="I211" s="12"/>
      <c r="O211" s="13"/>
      <c r="Q211" s="13"/>
    </row>
    <row r="212" spans="1:17" ht="11.25">
      <c r="A212" s="130" t="s">
        <v>61</v>
      </c>
      <c r="B212" s="131"/>
      <c r="C212" s="131"/>
      <c r="D212" s="131"/>
      <c r="E212" s="131"/>
      <c r="F212" s="132"/>
      <c r="I212" s="12"/>
      <c r="O212" s="13"/>
      <c r="Q212" s="13"/>
    </row>
    <row r="213" spans="1:17" ht="11.25">
      <c r="A213" s="8" t="s">
        <v>62</v>
      </c>
      <c r="B213" s="11">
        <v>27000</v>
      </c>
      <c r="C213" s="25">
        <v>27312</v>
      </c>
      <c r="D213" s="15">
        <v>23905</v>
      </c>
      <c r="E213" s="15">
        <v>23336</v>
      </c>
      <c r="F213" s="58">
        <f aca="true" t="shared" si="10" ref="F213:F223">E213/D213*100-100</f>
        <v>-2.380255176741258</v>
      </c>
      <c r="I213" s="12"/>
      <c r="O213" s="13"/>
      <c r="Q213" s="13"/>
    </row>
    <row r="214" spans="1:17" ht="11.25">
      <c r="A214" s="8" t="s">
        <v>27</v>
      </c>
      <c r="B214" s="15">
        <v>82000</v>
      </c>
      <c r="C214" s="25">
        <v>68800</v>
      </c>
      <c r="D214" s="15">
        <v>74290</v>
      </c>
      <c r="E214" s="15">
        <v>81737</v>
      </c>
      <c r="F214" s="58">
        <f t="shared" si="10"/>
        <v>10.024229371382404</v>
      </c>
      <c r="I214" s="12"/>
      <c r="O214" s="13"/>
      <c r="Q214" s="13"/>
    </row>
    <row r="215" spans="1:17" ht="11.25">
      <c r="A215" s="8" t="s">
        <v>83</v>
      </c>
      <c r="B215" s="11">
        <v>200000</v>
      </c>
      <c r="C215" s="25">
        <v>200875</v>
      </c>
      <c r="D215" s="15">
        <v>185140</v>
      </c>
      <c r="E215" s="15">
        <v>173929</v>
      </c>
      <c r="F215" s="58">
        <f t="shared" si="10"/>
        <v>-6.055417521875341</v>
      </c>
      <c r="I215" s="12"/>
      <c r="O215" s="13"/>
      <c r="Q215" s="13"/>
    </row>
    <row r="216" spans="1:17" ht="11.25">
      <c r="A216" s="8" t="s">
        <v>84</v>
      </c>
      <c r="B216" s="15">
        <v>2070000</v>
      </c>
      <c r="C216" s="25">
        <v>1765396</v>
      </c>
      <c r="D216" s="15">
        <v>1859442</v>
      </c>
      <c r="E216" s="15">
        <v>2075931</v>
      </c>
      <c r="F216" s="58">
        <f t="shared" si="10"/>
        <v>11.642686354293375</v>
      </c>
      <c r="I216" s="12"/>
      <c r="O216" s="13"/>
      <c r="Q216" s="13"/>
    </row>
    <row r="217" spans="1:17" ht="11.25">
      <c r="A217" s="8" t="s">
        <v>85</v>
      </c>
      <c r="B217" s="11">
        <v>388000</v>
      </c>
      <c r="C217" s="25">
        <v>394725</v>
      </c>
      <c r="D217" s="15">
        <v>641953</v>
      </c>
      <c r="E217" s="15">
        <v>591583</v>
      </c>
      <c r="F217" s="58">
        <f t="shared" si="10"/>
        <v>-7.846368815162492</v>
      </c>
      <c r="I217" s="12"/>
      <c r="O217" s="13"/>
      <c r="Q217" s="13"/>
    </row>
    <row r="218" spans="1:17" ht="16.5" customHeight="1">
      <c r="A218" s="127" t="s">
        <v>205</v>
      </c>
      <c r="B218" s="122"/>
      <c r="C218" s="122"/>
      <c r="D218" s="122"/>
      <c r="E218" s="122"/>
      <c r="F218" s="123"/>
      <c r="I218" s="12"/>
      <c r="O218" s="13"/>
      <c r="Q218" s="13"/>
    </row>
    <row r="219" spans="1:17" ht="11.25">
      <c r="A219" s="8" t="s">
        <v>89</v>
      </c>
      <c r="B219" s="11">
        <v>18000</v>
      </c>
      <c r="C219" s="25">
        <v>19061</v>
      </c>
      <c r="D219" s="15">
        <v>17196</v>
      </c>
      <c r="E219" s="15">
        <v>16895</v>
      </c>
      <c r="F219" s="58">
        <f t="shared" si="10"/>
        <v>-1.7504070714119564</v>
      </c>
      <c r="I219" s="12"/>
      <c r="O219" s="13"/>
      <c r="Q219" s="13"/>
    </row>
    <row r="220" spans="1:17" ht="11.25">
      <c r="A220" s="8" t="s">
        <v>90</v>
      </c>
      <c r="B220" s="11">
        <v>152000</v>
      </c>
      <c r="C220" s="25">
        <v>149527</v>
      </c>
      <c r="D220" s="15">
        <v>138615</v>
      </c>
      <c r="E220" s="15">
        <v>144695</v>
      </c>
      <c r="F220" s="58">
        <f t="shared" si="10"/>
        <v>4.386249684377603</v>
      </c>
      <c r="I220" s="12"/>
      <c r="O220" s="13"/>
      <c r="Q220" s="13"/>
    </row>
    <row r="221" spans="1:17" ht="11.25">
      <c r="A221" s="8" t="s">
        <v>91</v>
      </c>
      <c r="B221" s="11">
        <v>6000</v>
      </c>
      <c r="C221" s="25">
        <v>9599</v>
      </c>
      <c r="D221" s="15">
        <v>8564</v>
      </c>
      <c r="E221" s="15">
        <v>8024</v>
      </c>
      <c r="F221" s="58">
        <f t="shared" si="10"/>
        <v>-6.305464736104625</v>
      </c>
      <c r="I221" s="12"/>
      <c r="O221" s="13"/>
      <c r="Q221" s="13"/>
    </row>
    <row r="222" spans="1:9" ht="11.25">
      <c r="A222" s="8" t="s">
        <v>92</v>
      </c>
      <c r="B222" s="11">
        <v>2300</v>
      </c>
      <c r="C222" s="25">
        <v>7680</v>
      </c>
      <c r="D222" s="15">
        <v>1628</v>
      </c>
      <c r="E222" s="15">
        <v>1891</v>
      </c>
      <c r="F222" s="58">
        <f t="shared" si="10"/>
        <v>16.154791154791155</v>
      </c>
      <c r="I222" s="12"/>
    </row>
    <row r="223" spans="1:9" s="35" customFormat="1" ht="11.25">
      <c r="A223" s="38" t="s">
        <v>162</v>
      </c>
      <c r="B223" s="39">
        <v>21000</v>
      </c>
      <c r="C223" s="40">
        <v>15593</v>
      </c>
      <c r="D223" s="15">
        <v>15348</v>
      </c>
      <c r="E223" s="15">
        <v>15308</v>
      </c>
      <c r="F223" s="58">
        <f t="shared" si="10"/>
        <v>-0.26062027625749806</v>
      </c>
      <c r="I223" s="36"/>
    </row>
    <row r="224" spans="1:17" ht="11.25">
      <c r="A224" s="16"/>
      <c r="B224" s="15"/>
      <c r="C224" s="26"/>
      <c r="D224" s="63"/>
      <c r="E224" s="15"/>
      <c r="F224" s="58"/>
      <c r="I224" s="12"/>
      <c r="O224" s="13"/>
      <c r="Q224" s="13"/>
    </row>
    <row r="225" spans="1:17" ht="11.25">
      <c r="A225" s="130" t="s">
        <v>63</v>
      </c>
      <c r="B225" s="131"/>
      <c r="C225" s="131"/>
      <c r="D225" s="131"/>
      <c r="E225" s="131"/>
      <c r="F225" s="132"/>
      <c r="I225" s="12"/>
      <c r="O225" s="13"/>
      <c r="Q225" s="13"/>
    </row>
    <row r="226" spans="1:17" ht="11.25">
      <c r="A226" s="8" t="s">
        <v>64</v>
      </c>
      <c r="B226" s="11">
        <v>117000</v>
      </c>
      <c r="C226" s="25">
        <v>136098</v>
      </c>
      <c r="D226" s="15">
        <v>135145</v>
      </c>
      <c r="E226" s="15">
        <v>146887</v>
      </c>
      <c r="F226" s="58">
        <f>E226/D226*100-100</f>
        <v>8.688445743460733</v>
      </c>
      <c r="I226" s="12"/>
      <c r="O226" s="13"/>
      <c r="Q226" s="13"/>
    </row>
    <row r="227" spans="1:17" ht="11.25">
      <c r="A227" s="8" t="s">
        <v>93</v>
      </c>
      <c r="B227" s="11">
        <v>8500</v>
      </c>
      <c r="C227" s="25">
        <v>16178</v>
      </c>
      <c r="D227" s="15">
        <v>17360</v>
      </c>
      <c r="E227" s="15">
        <v>19720</v>
      </c>
      <c r="F227" s="58">
        <f>E227/D227*100-100</f>
        <v>13.594470046082947</v>
      </c>
      <c r="I227" s="12"/>
      <c r="O227" s="13"/>
      <c r="Q227" s="13"/>
    </row>
    <row r="228" spans="1:17" ht="11.25">
      <c r="A228" s="8" t="s">
        <v>94</v>
      </c>
      <c r="B228" s="11">
        <v>12</v>
      </c>
      <c r="C228" s="25">
        <v>10</v>
      </c>
      <c r="D228" s="15">
        <v>11</v>
      </c>
      <c r="E228" s="15">
        <v>11</v>
      </c>
      <c r="F228" s="58">
        <f>E228/D228*100-100</f>
        <v>0</v>
      </c>
      <c r="I228" s="12"/>
      <c r="O228" s="13"/>
      <c r="Q228" s="13"/>
    </row>
    <row r="229" spans="1:17" s="35" customFormat="1" ht="11.25">
      <c r="A229" s="38" t="s">
        <v>160</v>
      </c>
      <c r="B229" s="39">
        <v>11500</v>
      </c>
      <c r="C229" s="40">
        <v>17286</v>
      </c>
      <c r="D229" s="15">
        <v>31262</v>
      </c>
      <c r="E229" s="15">
        <v>19861</v>
      </c>
      <c r="F229" s="58">
        <f>E229/D229*100-100</f>
        <v>-36.46919582880174</v>
      </c>
      <c r="I229" s="36"/>
      <c r="O229" s="37"/>
      <c r="Q229" s="37"/>
    </row>
    <row r="230" spans="1:17" s="35" customFormat="1" ht="28.5" customHeight="1">
      <c r="A230" s="118" t="s">
        <v>210</v>
      </c>
      <c r="B230" s="119"/>
      <c r="C230" s="119"/>
      <c r="D230" s="119"/>
      <c r="E230" s="119"/>
      <c r="F230" s="120"/>
      <c r="I230" s="36"/>
      <c r="O230" s="37"/>
      <c r="Q230" s="37"/>
    </row>
    <row r="231" spans="1:17" ht="12" thickBot="1">
      <c r="A231" s="17" t="s">
        <v>161</v>
      </c>
      <c r="B231" s="18">
        <v>17000</v>
      </c>
      <c r="C231" s="29">
        <v>21833</v>
      </c>
      <c r="D231" s="47">
        <v>23426</v>
      </c>
      <c r="E231" s="47">
        <v>26450</v>
      </c>
      <c r="F231" s="62">
        <f>E231/D231*100-100</f>
        <v>12.908733885426457</v>
      </c>
      <c r="I231" s="12"/>
      <c r="O231" s="13"/>
      <c r="Q231" s="13"/>
    </row>
    <row r="232" spans="4:9" ht="11.25">
      <c r="D232" s="75"/>
      <c r="I232" s="12"/>
    </row>
    <row r="233" spans="1:9" ht="11.25">
      <c r="A233" s="1" t="s">
        <v>151</v>
      </c>
      <c r="B233" s="12"/>
      <c r="I233" s="12"/>
    </row>
    <row r="234" ht="11.25">
      <c r="I234" s="12"/>
    </row>
    <row r="235" ht="11.25">
      <c r="I235" s="12"/>
    </row>
  </sheetData>
  <mergeCells count="41">
    <mergeCell ref="A170:F170"/>
    <mergeCell ref="A190:F190"/>
    <mergeCell ref="A205:F205"/>
    <mergeCell ref="A225:F225"/>
    <mergeCell ref="A212:F212"/>
    <mergeCell ref="A100:F100"/>
    <mergeCell ref="A136:F136"/>
    <mergeCell ref="A153:F153"/>
    <mergeCell ref="A167:A169"/>
    <mergeCell ref="A158:F158"/>
    <mergeCell ref="A165:F165"/>
    <mergeCell ref="A166:F166"/>
    <mergeCell ref="A116:F116"/>
    <mergeCell ref="A8:F8"/>
    <mergeCell ref="A30:F30"/>
    <mergeCell ref="A73:F73"/>
    <mergeCell ref="A89:F89"/>
    <mergeCell ref="A86:A88"/>
    <mergeCell ref="A46:F46"/>
    <mergeCell ref="A21:F21"/>
    <mergeCell ref="A24:F24"/>
    <mergeCell ref="A3:F3"/>
    <mergeCell ref="A4:F4"/>
    <mergeCell ref="A84:F84"/>
    <mergeCell ref="A85:F85"/>
    <mergeCell ref="A47:F47"/>
    <mergeCell ref="A58:F58"/>
    <mergeCell ref="A5:A7"/>
    <mergeCell ref="A38:F38"/>
    <mergeCell ref="A12:F12"/>
    <mergeCell ref="A16:F16"/>
    <mergeCell ref="A230:F230"/>
    <mergeCell ref="A134:F134"/>
    <mergeCell ref="A51:F51"/>
    <mergeCell ref="A62:F62"/>
    <mergeCell ref="A72:F72"/>
    <mergeCell ref="A70:F70"/>
    <mergeCell ref="A115:F115"/>
    <mergeCell ref="A104:F104"/>
    <mergeCell ref="A218:F218"/>
    <mergeCell ref="A198:F198"/>
  </mergeCells>
  <printOptions horizontalCentered="1" verticalCentered="1"/>
  <pageMargins left="0" right="0" top="0" bottom="0" header="0" footer="0.11811023622047245"/>
  <pageSetup horizontalDpi="300" verticalDpi="300" orientation="portrait" paperSize="9" scale="68" r:id="rId1"/>
  <rowBreaks count="2" manualBreakCount="2">
    <brk id="80" max="255" man="1"/>
    <brk id="1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merhaba</dc:creator>
  <cp:keywords/>
  <dc:description/>
  <cp:lastModifiedBy>TARIM BAKANLIĞI</cp:lastModifiedBy>
  <cp:lastPrinted>2008-11-24T10:30:54Z</cp:lastPrinted>
  <dcterms:created xsi:type="dcterms:W3CDTF">2000-10-31T09:54:13Z</dcterms:created>
  <dcterms:modified xsi:type="dcterms:W3CDTF">2009-02-09T14:48:14Z</dcterms:modified>
  <cp:category/>
  <cp:version/>
  <cp:contentType/>
  <cp:contentStatus/>
</cp:coreProperties>
</file>